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782\Desktop\新しいフォルダー\"/>
    </mc:Choice>
  </mc:AlternateContent>
  <workbookProtection workbookPassword="979D" lockStructure="1"/>
  <bookViews>
    <workbookView xWindow="-15" yWindow="4335" windowWidth="20550" windowHeight="4380" tabRatio="79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BE36" i="9"/>
  <c r="AM36" i="9"/>
  <c r="BE35" i="9"/>
  <c r="AM35" i="9"/>
  <c r="C34" i="9"/>
  <c r="C35" i="9" s="1"/>
  <c r="C36" i="9" s="1"/>
  <c r="C37"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<sst xmlns="http://schemas.openxmlformats.org/spreadsheetml/2006/main" count="1024" uniqueCount="571">
  <si>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</si>
  <si>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</si>
  <si>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</si>
  <si>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</si>
  <si>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</si>
  <si>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</si>
  <si>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</si>
  <si>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</si>
  <si>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</si>
  <si>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</si>
  <si>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</si>
  <si>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</si>
  <si>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</si>
  <si>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</si>
  <si>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</si>
  <si>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</si>
  <si>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</si>
  <si>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</si>
  <si>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</si>
  <si>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</si>
  <si>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</si>
  <si>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</si>
  <si>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</si>
  <si>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</si>
  <si>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</si>
  <si>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</si>
  <si>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</si>
  <si>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</si>
  <si>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</si>
  <si>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</si>
  <si>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</si>
  <si>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</si>
  <si>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</si>
  <si>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</si>
  <si>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</si>
  <si>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</si>
  <si>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</si>
  <si>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</si>
  <si>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</si>
  <si>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</si>
  <si>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</si>
  <si>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</si>
  <si>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</si>
  <si>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</si>
  <si>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</si>
  <si>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</si>
  <si>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</si>
  <si>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</si>
  <si>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</si>
  <si>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</si>
  <si>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</si>
  <si>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</si>
  <si>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</si>
  <si>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</si>
  <si>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</si>
  <si>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</si>
  <si>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</si>
  <si>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</si>
  <si>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</si>
  <si>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</si>
  <si>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</si>
  <si>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</si>
  <si>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</si>
  <si>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</si>
  <si>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</si>
  <si>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</si>
  <si>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</si>
  <si>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</si>
  <si>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</si>
  <si>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</si>
  <si>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</si>
  <si>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</si>
  <si>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</si>
  <si>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</si>
  <si>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</si>
  <si>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</si>
  <si>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</si>
  <si>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</si>
  <si>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</si>
  <si>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</si>
  <si>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</si>
  <si>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</si>
  <si>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</si>
  <si>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</si>
  <si>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</si>
  <si>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</si>
  <si>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</si>
  <si>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</si>
  <si>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</si>
  <si>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</si>
  <si>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</si>
  <si>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</si>
  <si>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</si>
  <si>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</si>
  <si>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</si>
  <si>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</si>
  <si>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</si>
  <si>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</si>
  <si>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</si>
  <si>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</si>
  <si>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</si>
  <si>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</si>
  <si>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</si>
  <si>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</si>
  <si>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</si>
  <si>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</si>
  <si>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</si>
  <si>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</si>
  <si>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</si>
  <si>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</si>
  <si>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</si>
  <si>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</si>
  <si>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</si>
  <si>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</si>
  <si>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</si>
  <si>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</si>
  <si>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</si>
  <si>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</si>
  <si>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</si>
  <si>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</si>
  <si>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</si>
  <si>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</si>
  <si>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</si>
  <si>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</si>
  <si>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</si>
  <si>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</si>
  <si>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</si>
  <si>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</si>
  <si>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</si>
  <si>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</si>
  <si>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</si>
  <si>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</si>
  <si>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</si>
  <si>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</si>
  <si>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</si>
  <si>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</si>
  <si>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</si>
  <si>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</si>
  <si>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</si>
  <si>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</si>
  <si>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</si>
  <si>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</si>
  <si>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</si>
  <si>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</si>
  <si>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</si>
  <si>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</si>
  <si>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</si>
  <si>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</si>
  <si>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</si>
  <si>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</si>
  <si>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</si>
  <si>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</si>
  <si>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</si>
  <si>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</si>
  <si>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</si>
  <si>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</si>
  <si>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</si>
  <si>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</si>
  <si>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</si>
  <si>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</si>
  <si>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</si>
  <si>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</si>
  <si>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</si>
  <si>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</si>
  <si>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</si>
  <si>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</si>
  <si>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</si>
  <si>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</si>
  <si>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</si>
  <si>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</si>
  <si>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</si>
  <si>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</si>
  <si>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</si>
  <si>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</si>
  <si>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</si>
  <si>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</si>
  <si>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</si>
  <si>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</si>
  <si>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</si>
  <si>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</si>
  <si>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</si>
  <si>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</si>
  <si>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</si>
  <si>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</si>
  <si>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</si>
  <si>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</si>
  <si>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</si>
  <si>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</si>
  <si>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</si>
  <si>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</si>
  <si>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</si>
  <si>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</si>
  <si>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</si>
  <si>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</si>
  <si>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</si>
  <si>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</si>
  <si>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神奈川県山北町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</si>
  <si>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</si>
  <si>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</si>
  <si>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</si>
  <si>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</si>
  <si>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</si>
  <si>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</si>
  <si>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</si>
  <si>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</si>
  <si>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</si>
  <si>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</si>
  <si>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</si>
  <si>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</si>
  <si>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</si>
  <si>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</si>
  <si>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</si>
  <si>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</si>
  <si>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</si>
  <si>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</si>
  <si>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</si>
  <si>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</si>
  <si>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</si>
  <si>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</si>
  <si>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</si>
  <si>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</si>
  <si>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</si>
  <si>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</si>
  <si>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</si>
  <si>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</si>
  <si>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</si>
  <si>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</si>
  <si>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</si>
  <si>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</si>
  <si>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</si>
  <si>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</si>
  <si>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</si>
  <si>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</si>
  <si>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</si>
  <si>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</si>
  <si>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</si>
  <si>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</si>
  <si>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</si>
  <si>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</si>
  <si>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</si>
  <si>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</si>
  <si>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</si>
  <si>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</si>
  <si>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</si>
  <si>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</si>
  <si>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</si>
  <si>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</si>
  <si>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</si>
  <si>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</si>
  <si>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</si>
  <si>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</si>
  <si>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</si>
  <si>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</si>
  <si>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</si>
  <si>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</si>
  <si>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</si>
  <si>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</si>
  <si>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</si>
  <si>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</si>
  <si>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</si>
  <si>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</si>
  <si>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</si>
  <si>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</si>
  <si>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</si>
  <si>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</si>
  <si>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</si>
  <si>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</si>
  <si>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</si>
  <si>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</si>
  <si>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</si>
  <si>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</si>
  <si>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</si>
  <si>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</si>
  <si>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</si>
  <si>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</si>
  <si>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</si>
  <si>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</si>
  <si>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</si>
  <si>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</si>
  <si>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</si>
  <si>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</si>
  <si>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</si>
  <si>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</si>
  <si>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</si>
  <si>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</si>
  <si>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</si>
  <si>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</si>
  <si>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</si>
  <si>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</si>
  <si>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</si>
  <si>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</si>
  <si>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</si>
  <si>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</si>
  <si>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</si>
  <si>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</si>
  <si>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</si>
  <si>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</si>
  <si>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</si>
  <si>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</si>
  <si>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</si>
  <si>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</si>
  <si>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</si>
  <si>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</si>
  <si>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</si>
  <si>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</si>
  <si>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</si>
  <si>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</si>
  <si>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</si>
  <si>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</si>
  <si>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</si>
  <si>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</si>
  <si>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</si>
  <si>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</si>
  <si>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</si>
  <si>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</si>
  <si>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</si>
  <si>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</si>
  <si>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</si>
  <si>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</si>
  <si>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</si>
  <si>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</si>
  <si>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</si>
  <si>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</si>
  <si>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</si>
  <si>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</si>
  <si>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</si>
  <si>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</si>
  <si>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</si>
  <si>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</si>
  <si>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</si>
  <si>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</si>
  <si>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</si>
  <si>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</si>
  <si>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</si>
  <si>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</si>
  <si>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</si>
  <si>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</si>
  <si>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</si>
  <si>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</si>
  <si>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</si>
  <si>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</si>
  <si>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</si>
  <si>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</si>
  <si>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</si>
  <si>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</si>
  <si>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</si>
  <si>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神奈川県山北町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</si>
  <si>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</si>
  <si>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</si>
  <si>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</si>
  <si>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</si>
  <si>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</si>
  <si>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</si>
  <si>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</si>
  <si>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</si>
  <si>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</si>
  <si>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</si>
  <si>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</si>
  <si>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</si>
  <si>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</si>
  <si>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</si>
  <si>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</si>
  <si>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</si>
  <si>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</si>
  <si>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</si>
  <si>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</si>
  <si>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</si>
  <si>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災害給付見舞事業特別会計</t>
    <phoneticPr fontId="5"/>
  </si>
  <si>
    <t>町設置型浄化槽事業特別会計</t>
    <phoneticPr fontId="5"/>
  </si>
  <si>
    <t>商品券特別会計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</si>
  <si>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</si>
  <si>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</si>
  <si>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</si>
  <si>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</si>
  <si>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</si>
  <si>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</si>
  <si>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</si>
  <si>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</si>
  <si>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</si>
  <si>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</si>
  <si>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</si>
  <si>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</si>
  <si>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</si>
  <si>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</si>
  <si>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</si>
  <si>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</si>
  <si>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</si>
  <si>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</si>
  <si>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</si>
  <si>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</si>
  <si>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</si>
  <si>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</si>
  <si>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</si>
  <si>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</si>
  <si>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</si>
  <si>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</si>
  <si>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</si>
  <si>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</si>
  <si>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</si>
  <si>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</si>
  <si>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</si>
  <si>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</si>
  <si>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</si>
  <si>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</si>
  <si>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</si>
  <si>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</si>
  <si>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</si>
  <si>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</si>
  <si>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</si>
  <si>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</si>
  <si>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</si>
  <si>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</si>
  <si>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</si>
  <si>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</si>
  <si>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</si>
  <si>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</si>
  <si>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</si>
  <si>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</si>
  <si>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</si>
  <si>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</si>
  <si>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</si>
  <si>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</si>
  <si>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</si>
  <si>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</si>
  <si>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</si>
  <si>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</si>
  <si>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</si>
  <si>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</si>
  <si>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</si>
  <si>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</si>
  <si>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</si>
  <si>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</si>
  <si>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</si>
  <si>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</si>
  <si>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</si>
  <si>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</si>
  <si>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</si>
  <si>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</si>
  <si>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</si>
  <si>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</si>
  <si>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</si>
  <si>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</si>
  <si>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</si>
  <si>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</si>
  <si>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</si>
  <si>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</si>
  <si>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</si>
  <si>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</si>
  <si>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</si>
  <si>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</si>
  <si>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</si>
  <si>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</si>
  <si>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</si>
  <si>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</si>
  <si>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</si>
  <si>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</si>
  <si>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</si>
  <si>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</si>
  <si>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</si>
  <si>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</si>
  <si>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</si>
  <si>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</si>
  <si>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</si>
  <si>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</si>
  <si>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</si>
  <si>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</si>
  <si>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</si>
  <si>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</si>
  <si>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</si>
  <si>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</si>
  <si>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</si>
  <si>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</si>
  <si>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</si>
  <si>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</si>
  <si>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</si>
  <si>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</si>
  <si>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</si>
  <si>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</si>
  <si>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</si>
  <si>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</si>
  <si>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</si>
  <si>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</si>
  <si>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</si>
  <si>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</si>
  <si>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</si>
  <si>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</si>
  <si>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</si>
  <si>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</si>
  <si>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</si>
  <si>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</si>
  <si>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</si>
  <si>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</si>
  <si>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</si>
  <si>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</si>
  <si>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</si>
  <si>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</si>
  <si>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</si>
  <si>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</si>
  <si>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</si>
  <si>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</si>
  <si>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</si>
  <si>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</si>
  <si>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</si>
  <si>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</si>
  <si>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</si>
  <si>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</si>
  <si>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</si>
  <si>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</si>
  <si>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</si>
  <si>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</si>
  <si>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</si>
  <si>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</si>
  <si>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</si>
  <si>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</si>
  <si>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</si>
  <si>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</si>
  <si>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</si>
  <si>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</si>
  <si>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</si>
  <si>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</si>
  <si>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</si>
  <si>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</si>
  <si>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</si>
  <si>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</si>
  <si>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</si>
  <si>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</si>
  <si>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</si>
  <si>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</si>
  <si>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</si>
  <si>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</si>
  <si>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0.83</t>
  </si>
  <si>
    <t>▲ 2.10</t>
  </si>
  <si>
    <t>▲ 0.65</t>
  </si>
  <si>
    <t>▲ 0.66</t>
  </si>
  <si>
    <t>国民健康保険事業特別会計</t>
  </si>
  <si>
    <t>▲ 1.14</t>
  </si>
  <si>
    <t>水道事業会計</t>
  </si>
  <si>
    <t>町設置型浄化槽事業特別会計</t>
  </si>
  <si>
    <t>一般会計</t>
  </si>
  <si>
    <t>介護保険事業特別会計</t>
  </si>
  <si>
    <t>災害給付見舞事業特別会計</t>
  </si>
  <si>
    <t>下水道事業特別会計</t>
  </si>
  <si>
    <t>後期高齢者医療特別会計</t>
  </si>
  <si>
    <t>その他会計（赤字）</t>
  </si>
  <si>
    <t>その他会計（黒字）</t>
  </si>
  <si>
    <t>南足柄市外五ケ市町組合</t>
    <rPh sb="0" eb="1">
      <t>ミナミ</t>
    </rPh>
    <rPh sb="1" eb="3">
      <t>アシガラ</t>
    </rPh>
    <rPh sb="3" eb="4">
      <t>シ</t>
    </rPh>
    <rPh sb="4" eb="5">
      <t>ホカ</t>
    </rPh>
    <rPh sb="5" eb="6">
      <t>ゴ</t>
    </rPh>
    <rPh sb="7" eb="8">
      <t>シ</t>
    </rPh>
    <rPh sb="8" eb="9">
      <t>マチ</t>
    </rPh>
    <rPh sb="9" eb="11">
      <t>クミアイ</t>
    </rPh>
    <phoneticPr fontId="5"/>
  </si>
  <si>
    <t>南足柄市外二ケ町組合</t>
    <rPh sb="0" eb="1">
      <t>ミナミ</t>
    </rPh>
    <rPh sb="1" eb="3">
      <t>アシガラ</t>
    </rPh>
    <rPh sb="3" eb="4">
      <t>シ</t>
    </rPh>
    <rPh sb="4" eb="5">
      <t>ホカ</t>
    </rPh>
    <rPh sb="5" eb="6">
      <t>ニ</t>
    </rPh>
    <rPh sb="7" eb="8">
      <t>マチ</t>
    </rPh>
    <rPh sb="8" eb="10">
      <t>クミアイ</t>
    </rPh>
    <phoneticPr fontId="5"/>
  </si>
  <si>
    <t>南足柄市・山北町・開成町一部事務組合</t>
    <rPh sb="0" eb="1">
      <t>ミナミ</t>
    </rPh>
    <rPh sb="1" eb="3">
      <t>アシガラ</t>
    </rPh>
    <rPh sb="3" eb="4">
      <t>シ</t>
    </rPh>
    <rPh sb="5" eb="7">
      <t>ヤマキタ</t>
    </rPh>
    <rPh sb="7" eb="8">
      <t>マチ</t>
    </rPh>
    <rPh sb="9" eb="11">
      <t>カイセイ</t>
    </rPh>
    <rPh sb="11" eb="12">
      <t>マチ</t>
    </rPh>
    <rPh sb="12" eb="14">
      <t>イチブ</t>
    </rPh>
    <rPh sb="14" eb="16">
      <t>ジム</t>
    </rPh>
    <rPh sb="16" eb="18">
      <t>クミアイ</t>
    </rPh>
    <phoneticPr fontId="5"/>
  </si>
  <si>
    <t>松田町外三ケ町組合</t>
    <rPh sb="0" eb="2">
      <t>マツダ</t>
    </rPh>
    <rPh sb="2" eb="3">
      <t>マチ</t>
    </rPh>
    <rPh sb="3" eb="4">
      <t>ホカ</t>
    </rPh>
    <rPh sb="4" eb="5">
      <t>サン</t>
    </rPh>
    <rPh sb="6" eb="7">
      <t>マチ</t>
    </rPh>
    <rPh sb="7" eb="9">
      <t>クミアイ</t>
    </rPh>
    <phoneticPr fontId="5"/>
  </si>
  <si>
    <t>足柄上衛生組合</t>
    <rPh sb="0" eb="2">
      <t>アシガラ</t>
    </rPh>
    <rPh sb="2" eb="3">
      <t>カミ</t>
    </rPh>
    <rPh sb="3" eb="5">
      <t>エイセイ</t>
    </rPh>
    <rPh sb="5" eb="7">
      <t>クミアイ</t>
    </rPh>
    <phoneticPr fontId="5"/>
  </si>
  <si>
    <t>足柄西部清掃組合</t>
    <rPh sb="0" eb="2">
      <t>アシガラ</t>
    </rPh>
    <rPh sb="2" eb="4">
      <t>セイブ</t>
    </rPh>
    <rPh sb="4" eb="6">
      <t>セイソウ</t>
    </rPh>
    <rPh sb="6" eb="8">
      <t>クミアイ</t>
    </rPh>
    <phoneticPr fontId="5"/>
  </si>
  <si>
    <t>神奈川県市町村職員退職手当組合</t>
    <rPh sb="0" eb="4">
      <t>カナガワケン</t>
    </rPh>
    <rPh sb="4" eb="7">
      <t>シチョウソン</t>
    </rPh>
    <rPh sb="7" eb="9">
      <t>ショクイン</t>
    </rPh>
    <rPh sb="9" eb="11">
      <t>タイショク</t>
    </rPh>
    <rPh sb="11" eb="13">
      <t>テアテ</t>
    </rPh>
    <rPh sb="13" eb="15">
      <t>クミアイ</t>
    </rPh>
    <phoneticPr fontId="5"/>
  </si>
  <si>
    <t>神奈川県後期高齢者医療広域連合（一般会計分）</t>
    <rPh sb="0" eb="4">
      <t>カナガワケン</t>
    </rPh>
    <rPh sb="4" eb="6">
      <t>コウキ</t>
    </rPh>
    <rPh sb="6" eb="9">
      <t>コウレイシャ</t>
    </rPh>
    <rPh sb="9" eb="11">
      <t>イリョウ</t>
    </rPh>
    <rPh sb="11" eb="13">
      <t>コウイキ</t>
    </rPh>
    <rPh sb="13" eb="15">
      <t>レンゴウ</t>
    </rPh>
    <rPh sb="16" eb="18">
      <t>イッパン</t>
    </rPh>
    <rPh sb="18" eb="20">
      <t>カイケイ</t>
    </rPh>
    <rPh sb="20" eb="21">
      <t>ブン</t>
    </rPh>
    <phoneticPr fontId="5"/>
  </si>
  <si>
    <t>神奈川県後期高齢者医療広域連合（事務会計）</t>
    <rPh sb="0" eb="4">
      <t>カナガワケン</t>
    </rPh>
    <rPh sb="4" eb="6">
      <t>コウキ</t>
    </rPh>
    <rPh sb="6" eb="9">
      <t>コウレイシャ</t>
    </rPh>
    <rPh sb="9" eb="11">
      <t>イリョウ</t>
    </rPh>
    <rPh sb="11" eb="13">
      <t>コウイキ</t>
    </rPh>
    <rPh sb="13" eb="15">
      <t>レンゴウ</t>
    </rPh>
    <rPh sb="16" eb="18">
      <t>ジム</t>
    </rPh>
    <rPh sb="18" eb="20">
      <t>カイケイ</t>
    </rPh>
    <phoneticPr fontId="5"/>
  </si>
  <si>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5"/>
  </si>
  <si>
    <t>-</t>
    <phoneticPr fontId="2"/>
  </si>
  <si>
    <t>-</t>
    <phoneticPr fontId="2"/>
  </si>
  <si>
    <t>山北町土地開発公社</t>
    <rPh sb="0" eb="2">
      <t>ヤマキタ</t>
    </rPh>
    <rPh sb="2" eb="3">
      <t>マチ</t>
    </rPh>
    <rPh sb="3" eb="5">
      <t>トチ</t>
    </rPh>
    <rPh sb="5" eb="7">
      <t>カイハツ</t>
    </rPh>
    <rPh sb="7" eb="9">
      <t>コウシャ</t>
    </rPh>
    <phoneticPr fontId="5"/>
  </si>
  <si>
    <t>（財）山北町環境整備公社</t>
    <rPh sb="1" eb="2">
      <t>ザイ</t>
    </rPh>
    <rPh sb="3" eb="5">
      <t>ヤマキタ</t>
    </rPh>
    <rPh sb="5" eb="6">
      <t>マチ</t>
    </rPh>
    <rPh sb="6" eb="8">
      <t>カンキョウ</t>
    </rPh>
    <rPh sb="8" eb="10">
      <t>セイビ</t>
    </rPh>
    <rPh sb="10" eb="12">
      <t>コウシャ</t>
    </rPh>
    <phoneticPr fontId="5"/>
  </si>
  <si>
    <t>○</t>
    <phoneticPr fontId="2"/>
  </si>
  <si>
    <t>―</t>
    <phoneticPr fontId="2"/>
  </si>
  <si>
    <t>‐</t>
    <phoneticPr fontId="2"/>
  </si>
  <si>
    <t>公益財団法人　かながわ健康財団</t>
    <rPh sb="0" eb="2">
      <t>コウエキ</t>
    </rPh>
    <rPh sb="2" eb="4">
      <t>ザイダン</t>
    </rPh>
    <rPh sb="4" eb="6">
      <t>ホウジン</t>
    </rPh>
    <rPh sb="11" eb="13">
      <t>ケンコウ</t>
    </rPh>
    <rPh sb="13" eb="15">
      <t>ザイダン</t>
    </rPh>
    <phoneticPr fontId="2"/>
  </si>
  <si>
    <t>ー</t>
    <phoneticPr fontId="2"/>
  </si>
  <si>
    <t>―</t>
    <phoneticPr fontId="2"/>
  </si>
  <si>
    <t>－</t>
    <phoneticPr fontId="2"/>
  </si>
  <si>
    <t>－</t>
    <phoneticPr fontId="2"/>
  </si>
  <si>
    <t>－</t>
    <phoneticPr fontId="2"/>
  </si>
  <si>
    <t>－</t>
    <phoneticPr fontId="2"/>
  </si>
  <si>
    <t>ー</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</si>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</sst>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97930</c:v>
                </c:pt>
                <c:pt idx="1">
                  <c:v>69320</c:v>
                </c:pt>
                <c:pt idx="2">
                  <c:v>69914</c:v>
                </c:pt>
                <c:pt idx="3">
                  <c:v>100409</c:v>
                </c:pt>
                <c:pt idx="4">
                  <c:v>49673</c:v>
                </c:pt>
              </c:numCache>
            </c:numRef>
          </c:val>
          <c:smooth val="0"/>
        </c:ser>
        <c:dLbls>
          <c:showLegendKey val="0"/>
          <c:showVal val="0"/>
          <c:showCatName val="0"/>
          <c:showSerName val="0"/>
          <c:showPercent val="0"/>
          <c:showBubbleSize val="0"/>
        </c:dLbls>
        <c:marker val="1"/>
        <c:smooth val="0"/>
        <c:axId val="324658800"/>
        <c:axId val="251218496"/>
      </c:lineChart>
      <c:catAx>
        <c:axId val="324658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218496"/>
        <c:crosses val="autoZero"/>
        <c:auto val="1"/>
        <c:lblAlgn val="ctr"/>
        <c:lblOffset val="100"/>
        <c:tickLblSkip val="1"/>
        <c:tickMarkSkip val="1"/>
        <c:noMultiLvlLbl val="0"/>
      </c:catAx>
      <c:valAx>
        <c:axId val="2512184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7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4658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4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6.23</c:v>
                </c:pt>
                <c:pt idx="1">
                  <c:v>5.49</c:v>
                </c:pt>
                <c:pt idx="2">
                  <c:v>3.33</c:v>
                </c:pt>
                <c:pt idx="3">
                  <c:v>3.33</c:v>
                </c:pt>
                <c:pt idx="4">
                  <c:v>2.27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15.49</c:v>
                </c:pt>
                <c:pt idx="1">
                  <c:v>15.82</c:v>
                </c:pt>
                <c:pt idx="2">
                  <c:v>15.99</c:v>
                </c:pt>
                <c:pt idx="3">
                  <c:v>15.35</c:v>
                </c:pt>
                <c:pt idx="4">
                  <c:v>16.07</c:v>
                </c:pt>
              </c:numCache>
            </c:numRef>
          </c:val>
        </c:ser>
        <c:dLbls>
          <c:showLegendKey val="0"/>
          <c:showVal val="0"/>
          <c:showCatName val="0"/>
          <c:showSerName val="0"/>
          <c:showPercent val="0"/>
          <c:showBubbleSize val="0"/>
        </c:dLbls>
        <c:gapWidth val="250"/>
        <c:overlap val="100"/>
        <c:axId val="325713040"/>
        <c:axId val="325713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1.1000000000000001</c:v>
                </c:pt>
                <c:pt idx="1">
                  <c:v>-0.83</c:v>
                </c:pt>
                <c:pt idx="2">
                  <c:v>-2.1</c:v>
                </c:pt>
                <c:pt idx="3">
                  <c:v>-0.65</c:v>
                </c:pt>
                <c:pt idx="4">
                  <c:v>-0.66</c:v>
                </c:pt>
              </c:numCache>
            </c:numRef>
          </c:val>
          <c:smooth val="0"/>
        </c:ser>
        <c:dLbls>
          <c:showLegendKey val="0"/>
          <c:showVal val="0"/>
          <c:showCatName val="0"/>
          <c:showSerName val="0"/>
          <c:showPercent val="0"/>
          <c:showBubbleSize val="0"/>
        </c:dLbls>
        <c:marker val="1"/>
        <c:smooth val="0"/>
        <c:axId val="325713040"/>
        <c:axId val="325713424"/>
      </c:lineChart>
      <c:catAx>
        <c:axId val="32571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5713424"/>
        <c:crosses val="autoZero"/>
        <c:auto val="1"/>
        <c:lblAlgn val="ctr"/>
        <c:lblOffset val="100"/>
        <c:tickLblSkip val="1"/>
        <c:tickMarkSkip val="1"/>
        <c:noMultiLvlLbl val="0"/>
      </c:catAx>
      <c:valAx>
        <c:axId val="32571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71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c:v>
                </c:pt>
                <c:pt idx="2">
                  <c:v>#N/A</c:v>
                </c:pt>
                <c:pt idx="3">
                  <c:v>0.08</c:v>
                </c:pt>
                <c:pt idx="4">
                  <c:v>#N/A</c:v>
                </c:pt>
                <c:pt idx="5">
                  <c:v>7.0000000000000007E-2</c:v>
                </c:pt>
                <c:pt idx="6">
                  <c:v>#N/A</c:v>
                </c:pt>
                <c:pt idx="7">
                  <c:v>7.0000000000000007E-2</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c:v>
                </c:pt>
                <c:pt idx="4">
                  <c:v>#N/A</c:v>
                </c:pt>
                <c:pt idx="5">
                  <c:v>0.02</c:v>
                </c:pt>
                <c:pt idx="6">
                  <c:v>#N/A</c:v>
                </c:pt>
                <c:pt idx="7">
                  <c:v>0.05</c:v>
                </c:pt>
                <c:pt idx="8">
                  <c:v>#N/A</c:v>
                </c:pt>
                <c:pt idx="9">
                  <c:v>0.05</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0.49</c:v>
                </c:pt>
                <c:pt idx="2">
                  <c:v>#N/A</c:v>
                </c:pt>
                <c:pt idx="3">
                  <c:v>0.47</c:v>
                </c:pt>
                <c:pt idx="4">
                  <c:v>#N/A</c:v>
                </c:pt>
                <c:pt idx="5">
                  <c:v>0.06</c:v>
                </c:pt>
                <c:pt idx="6">
                  <c:v>#N/A</c:v>
                </c:pt>
                <c:pt idx="7">
                  <c:v>0.17</c:v>
                </c:pt>
                <c:pt idx="8">
                  <c:v>#N/A</c:v>
                </c:pt>
                <c:pt idx="9">
                  <c:v>0.13</c:v>
                </c:pt>
              </c:numCache>
            </c:numRef>
          </c:val>
        </c:ser>
        <c:ser>
          <c:idx val="4"/>
          <c:order val="4"/>
          <c:tx>
            <c:strRef>
              <c:f>データシート!$A$31</c:f>
              <c:strCache>
                <c:ptCount val="1"/>
                <c:pt idx="0">
                  <c:v>災害給付見舞事業特別会計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0.28000000000000003</c:v>
                </c:pt>
                <c:pt idx="2">
                  <c:v>#N/A</c:v>
                </c:pt>
                <c:pt idx="3">
                  <c:v>0.26</c:v>
                </c:pt>
                <c:pt idx="4">
                  <c:v>#N/A</c:v>
                </c:pt>
                <c:pt idx="5">
                  <c:v>0.26</c:v>
                </c:pt>
                <c:pt idx="6">
                  <c:v>#N/A</c:v>
                </c:pt>
                <c:pt idx="7">
                  <c:v>0.26</c:v>
                </c:pt>
                <c:pt idx="8">
                  <c:v>#N/A</c:v>
                </c:pt>
                <c:pt idx="9">
                  <c:v>0.26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0.96</c:v>
                </c:pt>
                <c:pt idx="2">
                  <c:v>#N/A</c:v>
                </c:pt>
                <c:pt idx="3">
                  <c:v>0.34</c:v>
                </c:pt>
                <c:pt idx="4">
                  <c:v>#N/A</c:v>
                </c:pt>
                <c:pt idx="5">
                  <c:v>0.91</c:v>
                </c:pt>
                <c:pt idx="6">
                  <c:v>#N/A</c:v>
                </c:pt>
                <c:pt idx="7">
                  <c:v>0.48</c:v>
                </c:pt>
                <c:pt idx="8">
                  <c:v>#N/A</c:v>
                </c:pt>
                <c:pt idx="9">
                  <c:v>0.56000000000000005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4.53</c:v>
                </c:pt>
                <c:pt idx="2">
                  <c:v>#N/A</c:v>
                </c:pt>
                <c:pt idx="3">
                  <c:v>3.83</c:v>
                </c:pt>
                <c:pt idx="4">
                  <c:v>#N/A</c:v>
                </c:pt>
                <c:pt idx="5">
                  <c:v>1.68</c:v>
                </c:pt>
                <c:pt idx="6">
                  <c:v>#N/A</c:v>
                </c:pt>
                <c:pt idx="7">
                  <c:v>1.69</c:v>
                </c:pt>
                <c:pt idx="8">
                  <c:v>#N/A</c:v>
                </c:pt>
                <c:pt idx="9">
                  <c:v>0.7</c:v>
                </c:pt>
              </c:numCache>
            </c:numRef>
          </c:val>
        </c:ser>
        <c:ser>
          <c:idx val="7"/>
          <c:order val="7"/>
          <c:tx>
            <c:strRef>
              <c:f>データシート!$A$34</c:f>
              <c:strCache>
                <c:ptCount val="1"/>
                <c:pt idx="0">
                  <c:v>町設置型浄化槽事業特別会計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1.31</c:v>
                </c:pt>
                <c:pt idx="2">
                  <c:v>#N/A</c:v>
                </c:pt>
                <c:pt idx="3">
                  <c:v>1.31</c:v>
                </c:pt>
                <c:pt idx="4">
                  <c:v>#N/A</c:v>
                </c:pt>
                <c:pt idx="5">
                  <c:v>1.3</c:v>
                </c:pt>
                <c:pt idx="6">
                  <c:v>#N/A</c:v>
                </c:pt>
                <c:pt idx="7">
                  <c:v>1.3</c:v>
                </c:pt>
                <c:pt idx="8">
                  <c:v>#N/A</c:v>
                </c:pt>
                <c:pt idx="9">
                  <c:v>1.24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7.98</c:v>
                </c:pt>
                <c:pt idx="2">
                  <c:v>#N/A</c:v>
                </c:pt>
                <c:pt idx="3">
                  <c:v>7.14</c:v>
                </c:pt>
                <c:pt idx="4">
                  <c:v>#N/A</c:v>
                </c:pt>
                <c:pt idx="5">
                  <c:v>6.6</c:v>
                </c:pt>
                <c:pt idx="6">
                  <c:v>#N/A</c:v>
                </c:pt>
                <c:pt idx="7">
                  <c:v>7.32</c:v>
                </c:pt>
                <c:pt idx="8">
                  <c:v>#N/A</c:v>
                </c:pt>
                <c:pt idx="9">
                  <c:v>7.77</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0.06</c:v>
                </c:pt>
                <c:pt idx="2">
                  <c:v>#N/A</c:v>
                </c:pt>
                <c:pt idx="3">
                  <c:v>0.51</c:v>
                </c:pt>
                <c:pt idx="4">
                  <c:v>#N/A</c:v>
                </c:pt>
                <c:pt idx="5">
                  <c:v>0.3</c:v>
                </c:pt>
                <c:pt idx="6">
                  <c:v>#N/A</c:v>
                </c:pt>
                <c:pt idx="7">
                  <c:v>0.03</c:v>
                </c:pt>
                <c:pt idx="8">
                  <c:v>1.1399999999999999</c:v>
                </c:pt>
                <c:pt idx="9">
                  <c:v>#N/A</c:v>
                </c:pt>
              </c:numCache>
            </c:numRef>
          </c:val>
        </c:ser>
        <c:dLbls>
          <c:showLegendKey val="0"/>
          <c:showVal val="0"/>
          <c:showCatName val="0"/>
          <c:showSerName val="0"/>
          <c:showPercent val="0"/>
          <c:showBubbleSize val="0"/>
        </c:dLbls>
        <c:gapWidth val="150"/>
        <c:overlap val="100"/>
        <c:axId val="253168184"/>
        <c:axId val="325808256"/>
      </c:barChart>
      <c:catAx>
        <c:axId val="25316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808256"/>
        <c:crosses val="autoZero"/>
        <c:auto val="1"/>
        <c:lblAlgn val="ctr"/>
        <c:lblOffset val="100"/>
        <c:tickLblSkip val="1"/>
        <c:tickMarkSkip val="1"/>
        <c:noMultiLvlLbl val="0"/>
      </c:catAx>
      <c:valAx>
        <c:axId val="32580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168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9E-2"/>
          <c:y val="8.7976539589442848E-2"/>
          <c:w val="0.90356317136844089"/>
          <c:h val="0.639296187683286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335</c:v>
                </c:pt>
                <c:pt idx="5">
                  <c:v>337</c:v>
                </c:pt>
                <c:pt idx="8">
                  <c:v>332</c:v>
                </c:pt>
                <c:pt idx="11">
                  <c:v>340</c:v>
                </c:pt>
                <c:pt idx="14">
                  <c:v>358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201</c:v>
                </c:pt>
                <c:pt idx="3">
                  <c:v>114</c:v>
                </c:pt>
                <c:pt idx="6">
                  <c:v>44</c:v>
                </c:pt>
                <c:pt idx="9">
                  <c:v>41</c:v>
                </c:pt>
                <c:pt idx="12">
                  <c:v>59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4</c:v>
                </c:pt>
                <c:pt idx="6">
                  <c:v>3</c:v>
                </c:pt>
                <c:pt idx="9">
                  <c:v>24</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116</c:v>
                </c:pt>
                <c:pt idx="3">
                  <c:v>104</c:v>
                </c:pt>
                <c:pt idx="6">
                  <c:v>115</c:v>
                </c:pt>
                <c:pt idx="9">
                  <c:v>116</c:v>
                </c:pt>
                <c:pt idx="12">
                  <c:v>114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455</c:v>
                </c:pt>
                <c:pt idx="3">
                  <c:v>479</c:v>
                </c:pt>
                <c:pt idx="6">
                  <c:v>390</c:v>
                </c:pt>
                <c:pt idx="9">
                  <c:v>344</c:v>
                </c:pt>
                <c:pt idx="12">
                  <c:v>351</c:v>
                </c:pt>
              </c:numCache>
            </c:numRef>
          </c:val>
        </c:ser>
        <c:dLbls>
          <c:showLegendKey val="0"/>
          <c:showVal val="0"/>
          <c:showCatName val="0"/>
          <c:showSerName val="0"/>
          <c:showPercent val="0"/>
          <c:showBubbleSize val="0"/>
        </c:dLbls>
        <c:gapWidth val="100"/>
        <c:overlap val="100"/>
        <c:axId val="326062336"/>
        <c:axId val="32598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437</c:v>
                </c:pt>
                <c:pt idx="2">
                  <c:v>#N/A</c:v>
                </c:pt>
                <c:pt idx="3">
                  <c:v>#N/A</c:v>
                </c:pt>
                <c:pt idx="4">
                  <c:v>364</c:v>
                </c:pt>
                <c:pt idx="5">
                  <c:v>#N/A</c:v>
                </c:pt>
                <c:pt idx="6">
                  <c:v>#N/A</c:v>
                </c:pt>
                <c:pt idx="7">
                  <c:v>220</c:v>
                </c:pt>
                <c:pt idx="8">
                  <c:v>#N/A</c:v>
                </c:pt>
                <c:pt idx="9">
                  <c:v>#N/A</c:v>
                </c:pt>
                <c:pt idx="10">
                  <c:v>185</c:v>
                </c:pt>
                <c:pt idx="11">
                  <c:v>#N/A</c:v>
                </c:pt>
                <c:pt idx="12">
                  <c:v>#N/A</c:v>
                </c:pt>
                <c:pt idx="13">
                  <c:v>203</c:v>
                </c:pt>
                <c:pt idx="14">
                  <c:v>#N/A</c:v>
                </c:pt>
              </c:numCache>
            </c:numRef>
          </c:val>
          <c:smooth val="0"/>
        </c:ser>
        <c:dLbls>
          <c:showLegendKey val="0"/>
          <c:showVal val="0"/>
          <c:showCatName val="0"/>
          <c:showSerName val="0"/>
          <c:showPercent val="0"/>
          <c:showBubbleSize val="0"/>
        </c:dLbls>
        <c:marker val="1"/>
        <c:smooth val="0"/>
        <c:axId val="326062336"/>
        <c:axId val="325986608"/>
      </c:lineChart>
      <c:catAx>
        <c:axId val="32606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986608"/>
        <c:crosses val="autoZero"/>
        <c:auto val="1"/>
        <c:lblAlgn val="ctr"/>
        <c:lblOffset val="100"/>
        <c:tickLblSkip val="1"/>
        <c:tickMarkSkip val="1"/>
        <c:noMultiLvlLbl val="0"/>
      </c:catAx>
      <c:valAx>
        <c:axId val="32598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06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95"/>
          <c:h val="0.589182127738552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4609</c:v>
                </c:pt>
                <c:pt idx="5">
                  <c:v>4717</c:v>
                </c:pt>
                <c:pt idx="8">
                  <c:v>4787</c:v>
                </c:pt>
                <c:pt idx="11">
                  <c:v>4896</c:v>
                </c:pt>
                <c:pt idx="14">
                  <c:v>4906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318</c:v>
                </c:pt>
                <c:pt idx="5">
                  <c:v>293</c:v>
                </c:pt>
                <c:pt idx="8">
                  <c:v>280</c:v>
                </c:pt>
                <c:pt idx="11">
                  <c:v>266</c:v>
                </c:pt>
                <c:pt idx="14">
                  <c:v>641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1422</c:v>
                </c:pt>
                <c:pt idx="5">
                  <c:v>1328</c:v>
                </c:pt>
                <c:pt idx="8">
                  <c:v>1218</c:v>
                </c:pt>
                <c:pt idx="11">
                  <c:v>1097</c:v>
                </c:pt>
                <c:pt idx="14">
                  <c:v>1046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1</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2273</c:v>
                </c:pt>
                <c:pt idx="3">
                  <c:v>2207</c:v>
                </c:pt>
                <c:pt idx="6">
                  <c:v>2149</c:v>
                </c:pt>
                <c:pt idx="9">
                  <c:v>2069</c:v>
                </c:pt>
                <c:pt idx="12">
                  <c:v>1956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206</c:v>
                </c:pt>
                <c:pt idx="3">
                  <c:v>313</c:v>
                </c:pt>
                <c:pt idx="6">
                  <c:v>281</c:v>
                </c:pt>
                <c:pt idx="9">
                  <c:v>260</c:v>
                </c:pt>
                <c:pt idx="12">
                  <c:v>226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1413</c:v>
                </c:pt>
                <c:pt idx="3">
                  <c:v>1175</c:v>
                </c:pt>
                <c:pt idx="6">
                  <c:v>1145</c:v>
                </c:pt>
                <c:pt idx="9">
                  <c:v>1106</c:v>
                </c:pt>
                <c:pt idx="12">
                  <c:v>1112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949</c:v>
                </c:pt>
                <c:pt idx="3">
                  <c:v>895</c:v>
                </c:pt>
                <c:pt idx="6">
                  <c:v>866</c:v>
                </c:pt>
                <c:pt idx="9">
                  <c:v>1238</c:v>
                </c:pt>
                <c:pt idx="12">
                  <c:v>1195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4056</c:v>
                </c:pt>
                <c:pt idx="3">
                  <c:v>4196</c:v>
                </c:pt>
                <c:pt idx="6">
                  <c:v>4370</c:v>
                </c:pt>
                <c:pt idx="9">
                  <c:v>4444</c:v>
                </c:pt>
                <c:pt idx="12">
                  <c:v>4532</c:v>
                </c:pt>
              </c:numCache>
            </c:numRef>
          </c:val>
        </c:ser>
        <c:dLbls>
          <c:showLegendKey val="0"/>
          <c:showVal val="0"/>
          <c:showCatName val="0"/>
          <c:showSerName val="0"/>
          <c:showPercent val="0"/>
          <c:showBubbleSize val="0"/>
        </c:dLbls>
        <c:gapWidth val="100"/>
        <c:overlap val="100"/>
        <c:axId val="326307272"/>
        <c:axId val="326158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2608</c:v>
                </c:pt>
                <c:pt idx="2">
                  <c:v>#N/A</c:v>
                </c:pt>
                <c:pt idx="3">
                  <c:v>#N/A</c:v>
                </c:pt>
                <c:pt idx="4">
                  <c:v>2448</c:v>
                </c:pt>
                <c:pt idx="5">
                  <c:v>#N/A</c:v>
                </c:pt>
                <c:pt idx="6">
                  <c:v>#N/A</c:v>
                </c:pt>
                <c:pt idx="7">
                  <c:v>2525</c:v>
                </c:pt>
                <c:pt idx="8">
                  <c:v>#N/A</c:v>
                </c:pt>
                <c:pt idx="9">
                  <c:v>#N/A</c:v>
                </c:pt>
                <c:pt idx="10">
                  <c:v>2858</c:v>
                </c:pt>
                <c:pt idx="11">
                  <c:v>#N/A</c:v>
                </c:pt>
                <c:pt idx="12">
                  <c:v>#N/A</c:v>
                </c:pt>
                <c:pt idx="13">
                  <c:v>2429</c:v>
                </c:pt>
                <c:pt idx="14">
                  <c:v>#N/A</c:v>
                </c:pt>
              </c:numCache>
            </c:numRef>
          </c:val>
          <c:smooth val="0"/>
        </c:ser>
        <c:dLbls>
          <c:showLegendKey val="0"/>
          <c:showVal val="0"/>
          <c:showCatName val="0"/>
          <c:showSerName val="0"/>
          <c:showPercent val="0"/>
          <c:showBubbleSize val="0"/>
        </c:dLbls>
        <c:marker val="1"/>
        <c:smooth val="0"/>
        <c:axId val="326307272"/>
        <c:axId val="326158000"/>
      </c:lineChart>
      <c:catAx>
        <c:axId val="32630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6158000"/>
        <c:crosses val="autoZero"/>
        <c:auto val="1"/>
        <c:lblAlgn val="ctr"/>
        <c:lblOffset val="100"/>
        <c:tickLblSkip val="1"/>
        <c:tickMarkSkip val="1"/>
        <c:noMultiLvlLbl val="0"/>
      </c:catAx>
      <c:valAx>
        <c:axId val="32615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307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11,405
11,340
224.61
4,733,871
4,656,800
73,947
3,263,052
4,532,153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83.4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1" eaLnBrk="1" fontAlgn="auto" latinLnBrk="0" hangingPunct="1"/>
          <a:endParaRPr lang="ja-JP" altLang="en-US" sz="1100">
            <a:solidFill>
              <a:schemeClr val="dk1"/>
            </a:solidFill>
            <a:latin typeface="+mn-lt"/>
            <a:ea typeface="+mn-ea"/>
            <a:cs typeface="+mn-cs"/>
          </a:endParaRPr>
        </a:p>
        <a:p>
          <a:pPr algn="l" rtl="1" eaLnBrk="1" fontAlgn="auto" latinLnBrk="0" hangingPunct="1"/>
          <a:r>
            <a:rPr lang="ja-JP" altLang="en-US" sz="1100" b="0" i="0" baseline="0">
              <a:solidFill>
                <a:schemeClr val="dk1"/>
              </a:solidFill>
              <a:latin typeface="+mn-lt"/>
              <a:ea typeface="+mn-ea"/>
              <a:cs typeface="+mn-cs"/>
            </a:rPr>
            <a:t>過去</a:t>
          </a:r>
          <a:r>
            <a:rPr lang="en-US" sz="1100" b="0" i="0" baseline="0">
              <a:solidFill>
                <a:schemeClr val="dk1"/>
              </a:solidFill>
              <a:latin typeface="+mn-lt"/>
              <a:ea typeface="+mn-ea"/>
              <a:cs typeface="+mn-cs"/>
            </a:rPr>
            <a:t>5</a:t>
          </a:r>
          <a:r>
            <a:rPr lang="ja-JP" altLang="en-US" sz="1100" b="0" i="0" baseline="0">
              <a:solidFill>
                <a:schemeClr val="dk1"/>
              </a:solidFill>
              <a:latin typeface="+mn-lt"/>
              <a:ea typeface="+mn-ea"/>
              <a:cs typeface="+mn-cs"/>
            </a:rPr>
            <a:t>年間を通じて類似団体平均を上回るものの、減少傾向が続き、財源不足団体となっており、厳しい財政運営を強いられている。主要な施策のひとつである定住対策や企業誘致、子育て支援施策にさらに力を入れ、町民税や法人税収の安定的な確保に努める。                                      </a:t>
          </a:r>
          <a:endParaRPr lang="ja-JP" altLang="en-US" sz="1100">
            <a:solidFill>
              <a:schemeClr val="dk1"/>
            </a:solidFill>
            <a:latin typeface="+mn-lt"/>
            <a:ea typeface="+mn-ea"/>
            <a:cs typeface="+mn-cs"/>
          </a:endParaRPr>
        </a:p>
        <a:p>
          <a:pPr rtl="1"/>
          <a:endParaRPr lang="ja-JP" altLang="en-US" sz="1100" b="0" i="0">
            <a:solidFill>
              <a:schemeClr val="dk1"/>
            </a:solidFill>
            <a:latin typeface="+mn-lt"/>
            <a:ea typeface="+mn-ea"/>
            <a:cs typeface="+mn-cs"/>
          </a:endParaRPr>
        </a:p>
        <a:p>
          <a:pPr rtl="1"/>
          <a:endParaRPr lang="ja-JP" altLang="en-US" sz="1100" b="0" i="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58965</xdr:rowOff>
    </xdr:from>
    <xdr:to>
      <xdr:col>7</xdr:col>
      <xdr:colOff>152400</xdr:colOff>
      <xdr:row>41</xdr:row>
      <xdr:rowOff>58965</xdr:rowOff>
    </xdr:to>
    <xdr:cxnSp macro="">
      <xdr:nvCxnSpPr>
        <xdr:cNvPr id="68" name="直線コネクタ 67"/>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47474</xdr:rowOff>
    </xdr:from>
    <xdr:to>
      <xdr:col>6</xdr:col>
      <xdr:colOff>0</xdr:colOff>
      <xdr:row>41</xdr:row>
      <xdr:rowOff>58965</xdr:rowOff>
    </xdr:to>
    <xdr:cxnSp macro="">
      <xdr:nvCxnSpPr>
        <xdr:cNvPr id="71" name="直線コネクタ 70"/>
        <xdr:cNvCxnSpPr/>
      </xdr:nvCxnSpPr>
      <xdr:spPr>
        <a:xfrm>
          <a:off x="3225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24493</xdr:rowOff>
    </xdr:from>
    <xdr:to>
      <xdr:col>4</xdr:col>
      <xdr:colOff>482600</xdr:colOff>
      <xdr:row>41</xdr:row>
      <xdr:rowOff>47474</xdr:rowOff>
    </xdr:to>
    <xdr:cxnSp macro="">
      <xdr:nvCxnSpPr>
        <xdr:cNvPr id="74" name="直線コネクタ 73"/>
        <xdr:cNvCxnSpPr/>
      </xdr:nvCxnSpPr>
      <xdr:spPr>
        <a:xfrm>
          <a:off x="2336800" y="705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13002</xdr:rowOff>
    </xdr:from>
    <xdr:to>
      <xdr:col>3</xdr:col>
      <xdr:colOff>279400</xdr:colOff>
      <xdr:row>41</xdr:row>
      <xdr:rowOff>24493</xdr:rowOff>
    </xdr:to>
    <xdr:cxnSp macro="">
      <xdr:nvCxnSpPr>
        <xdr:cNvPr id="77" name="直線コネクタ 76"/>
        <xdr:cNvCxnSpPr/>
      </xdr:nvCxnSpPr>
      <xdr:spPr>
        <a:xfrm>
          <a:off x="1447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83958</xdr:rowOff>
    </xdr:from>
    <xdr:ext cx="762000" cy="259045"/>
    <xdr:sp macro="" textlink="">
      <xdr:nvSpPr>
        <xdr:cNvPr id="81" name="テキスト ボックス 80"/>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87" name="円/楕円 86"/>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24692</xdr:rowOff>
    </xdr:from>
    <xdr:ext cx="762000" cy="259045"/>
    <xdr:sp macro="" textlink="">
      <xdr:nvSpPr>
        <xdr:cNvPr id="88"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89" name="円/楕円 88"/>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0" name="テキスト ボックス 89"/>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168124</xdr:rowOff>
    </xdr:from>
    <xdr:to>
      <xdr:col>4</xdr:col>
      <xdr:colOff>533400</xdr:colOff>
      <xdr:row>41</xdr:row>
      <xdr:rowOff>98274</xdr:rowOff>
    </xdr:to>
    <xdr:sp macro="" textlink="">
      <xdr:nvSpPr>
        <xdr:cNvPr id="91" name="円/楕円 90"/>
        <xdr:cNvSpPr/>
      </xdr:nvSpPr>
      <xdr:spPr>
        <a:xfrm>
          <a:off x="3175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108451</xdr:rowOff>
    </xdr:from>
    <xdr:ext cx="762000" cy="259045"/>
    <xdr:sp macro="" textlink="">
      <xdr:nvSpPr>
        <xdr:cNvPr id="92" name="テキスト ボックス 91"/>
        <xdr:cNvSpPr txBox="1"/>
      </xdr:nvSpPr>
      <xdr:spPr>
        <a:xfrm>
          <a:off x="2844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145143</xdr:rowOff>
    </xdr:from>
    <xdr:to>
      <xdr:col>3</xdr:col>
      <xdr:colOff>330200</xdr:colOff>
      <xdr:row>41</xdr:row>
      <xdr:rowOff>75293</xdr:rowOff>
    </xdr:to>
    <xdr:sp macro="" textlink="">
      <xdr:nvSpPr>
        <xdr:cNvPr id="93" name="円/楕円 92"/>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85470</xdr:rowOff>
    </xdr:from>
    <xdr:ext cx="762000" cy="259045"/>
    <xdr:sp macro="" textlink="">
      <xdr:nvSpPr>
        <xdr:cNvPr id="94" name="テキスト ボックス 93"/>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133652</xdr:rowOff>
    </xdr:from>
    <xdr:to>
      <xdr:col>2</xdr:col>
      <xdr:colOff>127000</xdr:colOff>
      <xdr:row>41</xdr:row>
      <xdr:rowOff>63802</xdr:rowOff>
    </xdr:to>
    <xdr:sp macro="" textlink="">
      <xdr:nvSpPr>
        <xdr:cNvPr id="95" name="円/楕円 94"/>
        <xdr:cNvSpPr/>
      </xdr:nvSpPr>
      <xdr:spPr>
        <a:xfrm>
          <a:off x="1397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73979</xdr:rowOff>
    </xdr:from>
    <xdr:ext cx="762000" cy="259045"/>
    <xdr:sp macro="" textlink="">
      <xdr:nvSpPr>
        <xdr:cNvPr id="96" name="テキスト ボックス 95"/>
        <xdr:cNvSpPr txBox="1"/>
      </xdr:nvSpPr>
      <xdr:spPr>
        <a:xfrm>
          <a:off x="1066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chemeClr val="dk1"/>
              </a:solidFill>
              <a:latin typeface="+mn-lt"/>
              <a:ea typeface="+mn-ea"/>
              <a:cs typeface="+mn-cs"/>
            </a:rPr>
            <a:t>２４年度まで類似団体の平均値より良好な状態を保っていたが、２５年度以降類似団体との平均と同程度となっている。税収については、減少傾向であり、人件費については引き続き類似団体平均値より高い状態が続いている。これは、行政面積の広さゆえ短期的な改善は困難であるが、地域手当支給率の見直しなどにより、着実な比率の縮小に努める。Ｈ２２に類似団体平均値を下回った補助費等は、足柄西部清掃組合の地方債発行により、再び類似団体平均値を上回った。今後も同組合の地方債発行状況により変動するものと思われる。　　　　　　　　　　　　　　</a:t>
          </a:r>
          <a:endParaRPr lang="ja-JP" altLang="en-US" sz="1100">
            <a:solidFill>
              <a:schemeClr val="dk1"/>
            </a:solidFill>
            <a:latin typeface="+mn-lt"/>
            <a:ea typeface="+mn-ea"/>
            <a:cs typeface="+mn-cs"/>
          </a:endParaRPr>
        </a:p>
        <a:p>
          <a:pPr rtl="1"/>
          <a:endParaRPr lang="ja-JP" altLang="en-US" sz="1100" b="0" i="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83608</xdr:rowOff>
    </xdr:from>
    <xdr:to>
      <xdr:col>7</xdr:col>
      <xdr:colOff>152400</xdr:colOff>
      <xdr:row>64</xdr:row>
      <xdr:rowOff>87630</xdr:rowOff>
    </xdr:to>
    <xdr:cxnSp macro="">
      <xdr:nvCxnSpPr>
        <xdr:cNvPr id="131" name="直線コネクタ 130"/>
        <xdr:cNvCxnSpPr/>
      </xdr:nvCxnSpPr>
      <xdr:spPr>
        <a:xfrm flipV="1">
          <a:off x="4114800" y="1105640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7196</xdr:rowOff>
    </xdr:from>
    <xdr:to>
      <xdr:col>6</xdr:col>
      <xdr:colOff>0</xdr:colOff>
      <xdr:row>64</xdr:row>
      <xdr:rowOff>87630</xdr:rowOff>
    </xdr:to>
    <xdr:cxnSp macro="">
      <xdr:nvCxnSpPr>
        <xdr:cNvPr id="134" name="直線コネクタ 133"/>
        <xdr:cNvCxnSpPr/>
      </xdr:nvCxnSpPr>
      <xdr:spPr>
        <a:xfrm>
          <a:off x="3225800" y="109799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7196</xdr:rowOff>
    </xdr:to>
    <xdr:cxnSp macro="">
      <xdr:nvCxnSpPr>
        <xdr:cNvPr id="137" name="直線コネクタ 136"/>
        <xdr:cNvCxnSpPr/>
      </xdr:nvCxnSpPr>
      <xdr:spPr>
        <a:xfrm>
          <a:off x="2336800" y="1093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98213</xdr:rowOff>
    </xdr:from>
    <xdr:to>
      <xdr:col>3</xdr:col>
      <xdr:colOff>279400</xdr:colOff>
      <xdr:row>63</xdr:row>
      <xdr:rowOff>138430</xdr:rowOff>
    </xdr:to>
    <xdr:cxnSp macro="">
      <xdr:nvCxnSpPr>
        <xdr:cNvPr id="140" name="直線コネクタ 139"/>
        <xdr:cNvCxnSpPr/>
      </xdr:nvCxnSpPr>
      <xdr:spPr>
        <a:xfrm>
          <a:off x="1447800" y="1089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4" name="テキスト ボックス 143"/>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32808</xdr:rowOff>
    </xdr:from>
    <xdr:to>
      <xdr:col>7</xdr:col>
      <xdr:colOff>203200</xdr:colOff>
      <xdr:row>64</xdr:row>
      <xdr:rowOff>134408</xdr:rowOff>
    </xdr:to>
    <xdr:sp macro="" textlink="">
      <xdr:nvSpPr>
        <xdr:cNvPr id="150" name="円/楕円 149"/>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49335</xdr:rowOff>
    </xdr:from>
    <xdr:ext cx="762000" cy="259045"/>
    <xdr:sp macro="" textlink="">
      <xdr:nvSpPr>
        <xdr:cNvPr id="151" name="財政構造の弾力性該当値テキスト"/>
        <xdr:cNvSpPr txBox="1"/>
      </xdr:nvSpPr>
      <xdr:spPr>
        <a:xfrm>
          <a:off x="50419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2" name="円/楕円 151"/>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3" name="テキスト ボックス 152"/>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127846</xdr:rowOff>
    </xdr:from>
    <xdr:to>
      <xdr:col>4</xdr:col>
      <xdr:colOff>533400</xdr:colOff>
      <xdr:row>64</xdr:row>
      <xdr:rowOff>57996</xdr:rowOff>
    </xdr:to>
    <xdr:sp macro="" textlink="">
      <xdr:nvSpPr>
        <xdr:cNvPr id="154" name="円/楕円 153"/>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68173</xdr:rowOff>
    </xdr:from>
    <xdr:ext cx="762000" cy="259045"/>
    <xdr:sp macro="" textlink="">
      <xdr:nvSpPr>
        <xdr:cNvPr id="155" name="テキスト ボックス 154"/>
        <xdr:cNvSpPr txBox="1"/>
      </xdr:nvSpPr>
      <xdr:spPr>
        <a:xfrm>
          <a:off x="2844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6" name="円/楕円 155"/>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27957</xdr:rowOff>
    </xdr:from>
    <xdr:ext cx="762000" cy="259045"/>
    <xdr:sp macro="" textlink="">
      <xdr:nvSpPr>
        <xdr:cNvPr id="157" name="テキスト ボックス 156"/>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8" name="円/楕円 157"/>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159190</xdr:rowOff>
    </xdr:from>
    <xdr:ext cx="762000" cy="259045"/>
    <xdr:sp macro="" textlink="">
      <xdr:nvSpPr>
        <xdr:cNvPr id="159" name="テキスト ボックス 158"/>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[166,600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過去</a:t>
          </a:r>
          <a:r>
            <a:rPr lang="en-US" sz="1100" b="0" i="0" baseline="0">
              <a:solidFill>
                <a:schemeClr val="dk1"/>
              </a:solidFill>
              <a:latin typeface="+mn-lt"/>
              <a:ea typeface="+mn-ea"/>
              <a:cs typeface="+mn-cs"/>
            </a:rPr>
            <a:t>5</a:t>
          </a:r>
          <a:r>
            <a:rPr lang="ja-JP" altLang="en-US" sz="1100" b="0" i="0" baseline="0">
              <a:solidFill>
                <a:schemeClr val="dk1"/>
              </a:solidFill>
              <a:latin typeface="+mn-lt"/>
              <a:ea typeface="+mn-ea"/>
              <a:cs typeface="+mn-cs"/>
            </a:rPr>
            <a:t>年間を通じて、類似団体平均値より高額の状況が続いている。平成２２年度より</a:t>
          </a:r>
          <a:r>
            <a:rPr lang="en-US" sz="1100" b="0" i="0" baseline="0">
              <a:solidFill>
                <a:schemeClr val="dk1"/>
              </a:solidFill>
              <a:latin typeface="+mn-lt"/>
              <a:ea typeface="+mn-ea"/>
              <a:cs typeface="+mn-cs"/>
            </a:rPr>
            <a:t>16</a:t>
          </a:r>
          <a:r>
            <a:rPr lang="ja-JP" altLang="en-US" sz="1100" b="0" i="0" baseline="0">
              <a:solidFill>
                <a:schemeClr val="dk1"/>
              </a:solidFill>
              <a:latin typeface="+mn-lt"/>
              <a:ea typeface="+mn-ea"/>
              <a:cs typeface="+mn-cs"/>
            </a:rPr>
            <a:t>万円台となっている。物件費については横ばいであるが、人件費については、人口千人当たりの職員数が示すとおり、行政面積の広さゆえ、相応の職員数を要するため、人口一人当たり決算額の削減幅は小さくならざるを得ない。人件費削減のためには、民間委託も有効だが、それには物件費の増を伴うので、競争の原理の適用範囲拡大を目指していく。　　　　　　　　　　　　　　　　　　　　　</a:t>
          </a:r>
          <a:endParaRPr lang="ja-JP" altLang="en-US" sz="1100" b="0" i="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135403</xdr:rowOff>
    </xdr:from>
    <xdr:to>
      <xdr:col>7</xdr:col>
      <xdr:colOff>152400</xdr:colOff>
      <xdr:row>82</xdr:row>
      <xdr:rowOff>143611</xdr:rowOff>
    </xdr:to>
    <xdr:cxnSp macro="">
      <xdr:nvCxnSpPr>
        <xdr:cNvPr id="192" name="直線コネクタ 191"/>
        <xdr:cNvCxnSpPr/>
      </xdr:nvCxnSpPr>
      <xdr:spPr>
        <a:xfrm>
          <a:off x="4114800" y="14194303"/>
          <a:ext cx="8382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135403</xdr:rowOff>
    </xdr:from>
    <xdr:to>
      <xdr:col>6</xdr:col>
      <xdr:colOff>0</xdr:colOff>
      <xdr:row>82</xdr:row>
      <xdr:rowOff>148321</xdr:rowOff>
    </xdr:to>
    <xdr:cxnSp macro="">
      <xdr:nvCxnSpPr>
        <xdr:cNvPr id="195" name="直線コネクタ 194"/>
        <xdr:cNvCxnSpPr/>
      </xdr:nvCxnSpPr>
      <xdr:spPr>
        <a:xfrm flipV="1">
          <a:off x="3225800" y="14194303"/>
          <a:ext cx="889000" cy="1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145107</xdr:rowOff>
    </xdr:from>
    <xdr:to>
      <xdr:col>4</xdr:col>
      <xdr:colOff>482600</xdr:colOff>
      <xdr:row>82</xdr:row>
      <xdr:rowOff>148321</xdr:rowOff>
    </xdr:to>
    <xdr:cxnSp macro="">
      <xdr:nvCxnSpPr>
        <xdr:cNvPr id="198" name="直線コネクタ 197"/>
        <xdr:cNvCxnSpPr/>
      </xdr:nvCxnSpPr>
      <xdr:spPr>
        <a:xfrm>
          <a:off x="2336800" y="14204007"/>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120582</xdr:rowOff>
    </xdr:from>
    <xdr:to>
      <xdr:col>3</xdr:col>
      <xdr:colOff>279400</xdr:colOff>
      <xdr:row>82</xdr:row>
      <xdr:rowOff>145107</xdr:rowOff>
    </xdr:to>
    <xdr:cxnSp macro="">
      <xdr:nvCxnSpPr>
        <xdr:cNvPr id="201" name="直線コネクタ 200"/>
        <xdr:cNvCxnSpPr/>
      </xdr:nvCxnSpPr>
      <xdr:spPr>
        <a:xfrm>
          <a:off x="1447800" y="14179482"/>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135104</xdr:rowOff>
    </xdr:from>
    <xdr:ext cx="762000" cy="259045"/>
    <xdr:sp macro="" textlink="">
      <xdr:nvSpPr>
        <xdr:cNvPr id="205" name="テキスト ボックス 204"/>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92811</xdr:rowOff>
    </xdr:from>
    <xdr:to>
      <xdr:col>7</xdr:col>
      <xdr:colOff>203200</xdr:colOff>
      <xdr:row>83</xdr:row>
      <xdr:rowOff>22961</xdr:rowOff>
    </xdr:to>
    <xdr:sp macro="" textlink="">
      <xdr:nvSpPr>
        <xdr:cNvPr id="211" name="円/楕円 210"/>
        <xdr:cNvSpPr/>
      </xdr:nvSpPr>
      <xdr:spPr>
        <a:xfrm>
          <a:off x="4902200" y="141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64888</xdr:rowOff>
    </xdr:from>
    <xdr:ext cx="762000" cy="259045"/>
    <xdr:sp macro="" textlink="">
      <xdr:nvSpPr>
        <xdr:cNvPr id="212" name="人件費・物件費等の状況該当値テキスト"/>
        <xdr:cNvSpPr txBox="1"/>
      </xdr:nvSpPr>
      <xdr:spPr>
        <a:xfrm>
          <a:off x="5041900" y="1412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166,600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84603</xdr:rowOff>
    </xdr:from>
    <xdr:to>
      <xdr:col>6</xdr:col>
      <xdr:colOff>50800</xdr:colOff>
      <xdr:row>83</xdr:row>
      <xdr:rowOff>14753</xdr:rowOff>
    </xdr:to>
    <xdr:sp macro="" textlink="">
      <xdr:nvSpPr>
        <xdr:cNvPr id="213" name="円/楕円 212"/>
        <xdr:cNvSpPr/>
      </xdr:nvSpPr>
      <xdr:spPr>
        <a:xfrm>
          <a:off x="4064000" y="141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170980</xdr:rowOff>
    </xdr:from>
    <xdr:ext cx="736600" cy="259045"/>
    <xdr:sp macro="" textlink="">
      <xdr:nvSpPr>
        <xdr:cNvPr id="214" name="テキスト ボックス 213"/>
        <xdr:cNvSpPr txBox="1"/>
      </xdr:nvSpPr>
      <xdr:spPr>
        <a:xfrm>
          <a:off x="3733800" y="1422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97521</xdr:rowOff>
    </xdr:from>
    <xdr:to>
      <xdr:col>4</xdr:col>
      <xdr:colOff>533400</xdr:colOff>
      <xdr:row>83</xdr:row>
      <xdr:rowOff>27671</xdr:rowOff>
    </xdr:to>
    <xdr:sp macro="" textlink="">
      <xdr:nvSpPr>
        <xdr:cNvPr id="215" name="円/楕円 214"/>
        <xdr:cNvSpPr/>
      </xdr:nvSpPr>
      <xdr:spPr>
        <a:xfrm>
          <a:off x="3175000" y="141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12448</xdr:rowOff>
    </xdr:from>
    <xdr:ext cx="762000" cy="259045"/>
    <xdr:sp macro="" textlink="">
      <xdr:nvSpPr>
        <xdr:cNvPr id="216" name="テキスト ボックス 215"/>
        <xdr:cNvSpPr txBox="1"/>
      </xdr:nvSpPr>
      <xdr:spPr>
        <a:xfrm>
          <a:off x="2844800" y="1424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167,576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94307</xdr:rowOff>
    </xdr:from>
    <xdr:to>
      <xdr:col>3</xdr:col>
      <xdr:colOff>330200</xdr:colOff>
      <xdr:row>83</xdr:row>
      <xdr:rowOff>24457</xdr:rowOff>
    </xdr:to>
    <xdr:sp macro="" textlink="">
      <xdr:nvSpPr>
        <xdr:cNvPr id="217" name="円/楕円 216"/>
        <xdr:cNvSpPr/>
      </xdr:nvSpPr>
      <xdr:spPr>
        <a:xfrm>
          <a:off x="2286000" y="141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9234</xdr:rowOff>
    </xdr:from>
    <xdr:ext cx="762000" cy="259045"/>
    <xdr:sp macro="" textlink="">
      <xdr:nvSpPr>
        <xdr:cNvPr id="218" name="テキスト ボックス 217"/>
        <xdr:cNvSpPr txBox="1"/>
      </xdr:nvSpPr>
      <xdr:spPr>
        <a:xfrm>
          <a:off x="1955800" y="1423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166,910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69782</xdr:rowOff>
    </xdr:from>
    <xdr:to>
      <xdr:col>2</xdr:col>
      <xdr:colOff>127000</xdr:colOff>
      <xdr:row>82</xdr:row>
      <xdr:rowOff>171382</xdr:rowOff>
    </xdr:to>
    <xdr:sp macro="" textlink="">
      <xdr:nvSpPr>
        <xdr:cNvPr id="219" name="円/楕円 218"/>
        <xdr:cNvSpPr/>
      </xdr:nvSpPr>
      <xdr:spPr>
        <a:xfrm>
          <a:off x="1397000" y="141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156159</xdr:rowOff>
    </xdr:from>
    <xdr:ext cx="762000" cy="259045"/>
    <xdr:sp macro="" textlink="">
      <xdr:nvSpPr>
        <xdr:cNvPr id="220" name="テキスト ボックス 219"/>
        <xdr:cNvSpPr txBox="1"/>
      </xdr:nvSpPr>
      <xdr:spPr>
        <a:xfrm>
          <a:off x="1066800" y="1421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過去５年を通じて類似団体平均を上回っているが、平成２３年度以降は国家公務員が給料を削減したことにより１００を上回る結果となっていたが、平成２６年度は人事院勧告の実施などにより、前年度を上回った。</a:t>
          </a:r>
          <a:endParaRPr lang="en-US" sz="1100" b="0" i="0" baseline="0">
            <a:solidFill>
              <a:schemeClr val="dk1"/>
            </a:solidFill>
            <a:latin typeface="+mn-lt"/>
            <a:ea typeface="+mn-ea"/>
            <a:cs typeface="+mn-cs"/>
          </a:endParaRPr>
        </a:p>
        <a:p>
          <a:pPr algn="l" rtl="0"/>
          <a:r>
            <a:rPr lang="ja-JP" altLang="en-US" sz="1100" b="0" i="0" baseline="0">
              <a:solidFill>
                <a:schemeClr val="dk1"/>
              </a:solidFill>
              <a:latin typeface="+mn-lt"/>
              <a:ea typeface="+mn-ea"/>
              <a:cs typeface="+mn-cs"/>
            </a:rPr>
            <a:t>今後については、５７歳昇給停止の継続や国と同様に給与削減を行い、類似団体平均値に近づくよう努めていく。</a:t>
          </a:r>
          <a:endParaRPr lang="ja-JP" altLang="en-US" sz="1100" b="0" i="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110807</xdr:rowOff>
    </xdr:from>
    <xdr:to>
      <xdr:col>24</xdr:col>
      <xdr:colOff>558800</xdr:colOff>
      <xdr:row>85</xdr:row>
      <xdr:rowOff>86043</xdr:rowOff>
    </xdr:to>
    <xdr:cxnSp macro="">
      <xdr:nvCxnSpPr>
        <xdr:cNvPr id="245" name="直線コネクタ 244"/>
        <xdr:cNvCxnSpPr/>
      </xdr:nvCxnSpPr>
      <xdr:spPr>
        <a:xfrm flipV="1">
          <a:off x="17018000" y="13826807"/>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58120</xdr:rowOff>
    </xdr:from>
    <xdr:ext cx="762000" cy="259045"/>
    <xdr:sp macro="" textlink="">
      <xdr:nvSpPr>
        <xdr:cNvPr id="246" name="給与水準   （国との比較）最小値テキスト"/>
        <xdr:cNvSpPr txBox="1"/>
      </xdr:nvSpPr>
      <xdr:spPr>
        <a:xfrm>
          <a:off x="17106900" y="1463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86043</xdr:rowOff>
    </xdr:from>
    <xdr:to>
      <xdr:col>24</xdr:col>
      <xdr:colOff>647700</xdr:colOff>
      <xdr:row>85</xdr:row>
      <xdr:rowOff>86043</xdr:rowOff>
    </xdr:to>
    <xdr:cxnSp macro="">
      <xdr:nvCxnSpPr>
        <xdr:cNvPr id="247" name="直線コネクタ 246"/>
        <xdr:cNvCxnSpPr/>
      </xdr:nvCxnSpPr>
      <xdr:spPr>
        <a:xfrm>
          <a:off x="16929100" y="1465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25734</xdr:rowOff>
    </xdr:from>
    <xdr:ext cx="762000" cy="259045"/>
    <xdr:sp macro="" textlink="">
      <xdr:nvSpPr>
        <xdr:cNvPr id="248" name="給与水準   （国との比較）最大値テキスト"/>
        <xdr:cNvSpPr txBox="1"/>
      </xdr:nvSpPr>
      <xdr:spPr>
        <a:xfrm>
          <a:off x="17106900" y="1357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80</xdr:row>
      <xdr:rowOff>110807</xdr:rowOff>
    </xdr:from>
    <xdr:to>
      <xdr:col>24</xdr:col>
      <xdr:colOff>647700</xdr:colOff>
      <xdr:row>80</xdr:row>
      <xdr:rowOff>110807</xdr:rowOff>
    </xdr:to>
    <xdr:cxnSp macro="">
      <xdr:nvCxnSpPr>
        <xdr:cNvPr id="249" name="直線コネクタ 248"/>
        <xdr:cNvCxnSpPr/>
      </xdr:nvCxnSpPr>
      <xdr:spPr>
        <a:xfrm>
          <a:off x="16929100" y="1382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142875</xdr:rowOff>
    </xdr:from>
    <xdr:to>
      <xdr:col>24</xdr:col>
      <xdr:colOff>558800</xdr:colOff>
      <xdr:row>85</xdr:row>
      <xdr:rowOff>7620</xdr:rowOff>
    </xdr:to>
    <xdr:cxnSp macro="">
      <xdr:nvCxnSpPr>
        <xdr:cNvPr id="250" name="直線コネクタ 249"/>
        <xdr:cNvCxnSpPr/>
      </xdr:nvCxnSpPr>
      <xdr:spPr>
        <a:xfrm>
          <a:off x="16179800" y="145446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44784</xdr:rowOff>
    </xdr:from>
    <xdr:ext cx="762000" cy="259045"/>
    <xdr:sp macro="" textlink="">
      <xdr:nvSpPr>
        <xdr:cNvPr id="251" name="給与水準   （国との比較）平均値テキスト"/>
        <xdr:cNvSpPr txBox="1"/>
      </xdr:nvSpPr>
      <xdr:spPr>
        <a:xfrm>
          <a:off x="17106900" y="14103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28257</xdr:rowOff>
    </xdr:from>
    <xdr:to>
      <xdr:col>24</xdr:col>
      <xdr:colOff>609600</xdr:colOff>
      <xdr:row>83</xdr:row>
      <xdr:rowOff>129857</xdr:rowOff>
    </xdr:to>
    <xdr:sp macro="" textlink="">
      <xdr:nvSpPr>
        <xdr:cNvPr id="252" name="フローチャート : 判断 251"/>
        <xdr:cNvSpPr/>
      </xdr:nvSpPr>
      <xdr:spPr>
        <a:xfrm>
          <a:off x="169672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142875</xdr:rowOff>
    </xdr:from>
    <xdr:to>
      <xdr:col>23</xdr:col>
      <xdr:colOff>406400</xdr:colOff>
      <xdr:row>87</xdr:row>
      <xdr:rowOff>62864</xdr:rowOff>
    </xdr:to>
    <xdr:cxnSp macro="">
      <xdr:nvCxnSpPr>
        <xdr:cNvPr id="253" name="直線コネクタ 252"/>
        <xdr:cNvCxnSpPr/>
      </xdr:nvCxnSpPr>
      <xdr:spPr>
        <a:xfrm flipV="1">
          <a:off x="15290800" y="14544675"/>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28257</xdr:rowOff>
    </xdr:from>
    <xdr:to>
      <xdr:col>23</xdr:col>
      <xdr:colOff>457200</xdr:colOff>
      <xdr:row>83</xdr:row>
      <xdr:rowOff>129857</xdr:rowOff>
    </xdr:to>
    <xdr:sp macro="" textlink="">
      <xdr:nvSpPr>
        <xdr:cNvPr id="254" name="フローチャート : 判断 253"/>
        <xdr:cNvSpPr/>
      </xdr:nvSpPr>
      <xdr:spPr>
        <a:xfrm>
          <a:off x="161290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140034</xdr:rowOff>
    </xdr:from>
    <xdr:ext cx="736600" cy="259045"/>
    <xdr:sp macro="" textlink="">
      <xdr:nvSpPr>
        <xdr:cNvPr id="255" name="テキスト ボックス 254"/>
        <xdr:cNvSpPr txBox="1"/>
      </xdr:nvSpPr>
      <xdr:spPr>
        <a:xfrm>
          <a:off x="15798800" y="1402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62864</xdr:rowOff>
    </xdr:from>
    <xdr:to>
      <xdr:col>22</xdr:col>
      <xdr:colOff>203200</xdr:colOff>
      <xdr:row>87</xdr:row>
      <xdr:rowOff>135255</xdr:rowOff>
    </xdr:to>
    <xdr:cxnSp macro="">
      <xdr:nvCxnSpPr>
        <xdr:cNvPr id="256" name="直線コネクタ 255"/>
        <xdr:cNvCxnSpPr/>
      </xdr:nvCxnSpPr>
      <xdr:spPr>
        <a:xfrm flipV="1">
          <a:off x="14401800" y="149790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137795</xdr:rowOff>
    </xdr:from>
    <xdr:to>
      <xdr:col>22</xdr:col>
      <xdr:colOff>254000</xdr:colOff>
      <xdr:row>86</xdr:row>
      <xdr:rowOff>67945</xdr:rowOff>
    </xdr:to>
    <xdr:sp macro="" textlink="">
      <xdr:nvSpPr>
        <xdr:cNvPr id="257" name="フローチャート : 判断 256"/>
        <xdr:cNvSpPr/>
      </xdr:nvSpPr>
      <xdr:spPr>
        <a:xfrm>
          <a:off x="15240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78122</xdr:rowOff>
    </xdr:from>
    <xdr:ext cx="762000" cy="259045"/>
    <xdr:sp macro="" textlink="">
      <xdr:nvSpPr>
        <xdr:cNvPr id="258" name="テキスト ボックス 257"/>
        <xdr:cNvSpPr txBox="1"/>
      </xdr:nvSpPr>
      <xdr:spPr>
        <a:xfrm>
          <a:off x="14909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112713</xdr:rowOff>
    </xdr:from>
    <xdr:to>
      <xdr:col>21</xdr:col>
      <xdr:colOff>0</xdr:colOff>
      <xdr:row>87</xdr:row>
      <xdr:rowOff>135255</xdr:rowOff>
    </xdr:to>
    <xdr:cxnSp macro="">
      <xdr:nvCxnSpPr>
        <xdr:cNvPr id="259" name="直線コネクタ 258"/>
        <xdr:cNvCxnSpPr/>
      </xdr:nvCxnSpPr>
      <xdr:spPr>
        <a:xfrm>
          <a:off x="13512800" y="14514513"/>
          <a:ext cx="889000" cy="5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0" name="フローチャート : 判断 259"/>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1" name="テキスト ボックス 260"/>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151448</xdr:rowOff>
    </xdr:from>
    <xdr:to>
      <xdr:col>19</xdr:col>
      <xdr:colOff>533400</xdr:colOff>
      <xdr:row>83</xdr:row>
      <xdr:rowOff>81598</xdr:rowOff>
    </xdr:to>
    <xdr:sp macro="" textlink="">
      <xdr:nvSpPr>
        <xdr:cNvPr id="262" name="フローチャート : 判断 261"/>
        <xdr:cNvSpPr/>
      </xdr:nvSpPr>
      <xdr:spPr>
        <a:xfrm>
          <a:off x="13462000" y="1421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91775</xdr:rowOff>
    </xdr:from>
    <xdr:ext cx="762000" cy="259045"/>
    <xdr:sp macro="" textlink="">
      <xdr:nvSpPr>
        <xdr:cNvPr id="263" name="テキスト ボックス 262"/>
        <xdr:cNvSpPr txBox="1"/>
      </xdr:nvSpPr>
      <xdr:spPr>
        <a:xfrm>
          <a:off x="13131800" y="139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69" name="円/楕円 268"/>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24147</xdr:rowOff>
    </xdr:from>
    <xdr:ext cx="762000" cy="259045"/>
    <xdr:sp macro="" textlink="">
      <xdr:nvSpPr>
        <xdr:cNvPr id="270" name="給与水準   （国との比較）該当値テキスト"/>
        <xdr:cNvSpPr txBox="1"/>
      </xdr:nvSpPr>
      <xdr:spPr>
        <a:xfrm>
          <a:off x="17106900" y="144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92075</xdr:rowOff>
    </xdr:from>
    <xdr:to>
      <xdr:col>23</xdr:col>
      <xdr:colOff>457200</xdr:colOff>
      <xdr:row>85</xdr:row>
      <xdr:rowOff>22225</xdr:rowOff>
    </xdr:to>
    <xdr:sp macro="" textlink="">
      <xdr:nvSpPr>
        <xdr:cNvPr id="271" name="円/楕円 270"/>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7002</xdr:rowOff>
    </xdr:from>
    <xdr:ext cx="736600" cy="259045"/>
    <xdr:sp macro="" textlink="">
      <xdr:nvSpPr>
        <xdr:cNvPr id="272" name="テキスト ボックス 27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12064</xdr:rowOff>
    </xdr:from>
    <xdr:to>
      <xdr:col>22</xdr:col>
      <xdr:colOff>254000</xdr:colOff>
      <xdr:row>87</xdr:row>
      <xdr:rowOff>113664</xdr:rowOff>
    </xdr:to>
    <xdr:sp macro="" textlink="">
      <xdr:nvSpPr>
        <xdr:cNvPr id="273" name="円/楕円 272"/>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98441</xdr:rowOff>
    </xdr:from>
    <xdr:ext cx="762000" cy="259045"/>
    <xdr:sp macro="" textlink="">
      <xdr:nvSpPr>
        <xdr:cNvPr id="274" name="テキスト ボックス 273"/>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84455</xdr:rowOff>
    </xdr:from>
    <xdr:to>
      <xdr:col>21</xdr:col>
      <xdr:colOff>50800</xdr:colOff>
      <xdr:row>88</xdr:row>
      <xdr:rowOff>14605</xdr:rowOff>
    </xdr:to>
    <xdr:sp macro="" textlink="">
      <xdr:nvSpPr>
        <xdr:cNvPr id="275" name="円/楕円 274"/>
        <xdr:cNvSpPr/>
      </xdr:nvSpPr>
      <xdr:spPr>
        <a:xfrm>
          <a:off x="14351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170832</xdr:rowOff>
    </xdr:from>
    <xdr:ext cx="762000" cy="259045"/>
    <xdr:sp macro="" textlink="">
      <xdr:nvSpPr>
        <xdr:cNvPr id="276" name="テキスト ボックス 275"/>
        <xdr:cNvSpPr txBox="1"/>
      </xdr:nvSpPr>
      <xdr:spPr>
        <a:xfrm>
          <a:off x="14020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61913</xdr:rowOff>
    </xdr:from>
    <xdr:to>
      <xdr:col>19</xdr:col>
      <xdr:colOff>533400</xdr:colOff>
      <xdr:row>84</xdr:row>
      <xdr:rowOff>163513</xdr:rowOff>
    </xdr:to>
    <xdr:sp macro="" textlink="">
      <xdr:nvSpPr>
        <xdr:cNvPr id="277" name="円/楕円 276"/>
        <xdr:cNvSpPr/>
      </xdr:nvSpPr>
      <xdr:spPr>
        <a:xfrm>
          <a:off x="13462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148290</xdr:rowOff>
    </xdr:from>
    <xdr:ext cx="762000" cy="259045"/>
    <xdr:sp macro="" textlink="">
      <xdr:nvSpPr>
        <xdr:cNvPr id="278" name="テキスト ボックス 277"/>
        <xdr:cNvSpPr txBox="1"/>
      </xdr:nvSpPr>
      <xdr:spPr>
        <a:xfrm>
          <a:off x="13131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過去を通して、類似団体平均値を上回っている。山北町は、県内でも山間部に位置しているため、行政面においては、支所</a:t>
          </a:r>
          <a:r>
            <a:rPr lang="en-US" sz="1100" b="0" i="0" baseline="0">
              <a:solidFill>
                <a:schemeClr val="dk1"/>
              </a:solidFill>
              <a:latin typeface="+mn-lt"/>
              <a:ea typeface="+mn-ea"/>
              <a:cs typeface="+mn-cs"/>
            </a:rPr>
            <a:t>2</a:t>
          </a:r>
          <a:r>
            <a:rPr lang="ja-JP" altLang="en-US" sz="1100" b="0" i="0" baseline="0">
              <a:solidFill>
                <a:schemeClr val="dk1"/>
              </a:solidFill>
              <a:latin typeface="+mn-lt"/>
              <a:ea typeface="+mn-ea"/>
              <a:cs typeface="+mn-cs"/>
            </a:rPr>
            <a:t>ケ所、学校</a:t>
          </a:r>
          <a:r>
            <a:rPr lang="en-US" sz="1100" b="0" i="0" baseline="0">
              <a:solidFill>
                <a:schemeClr val="dk1"/>
              </a:solidFill>
              <a:latin typeface="+mn-lt"/>
              <a:ea typeface="+mn-ea"/>
              <a:cs typeface="+mn-cs"/>
            </a:rPr>
            <a:t>3</a:t>
          </a:r>
          <a:r>
            <a:rPr lang="ja-JP" altLang="en-US" sz="1100" b="0" i="0" baseline="0">
              <a:solidFill>
                <a:schemeClr val="dk1"/>
              </a:solidFill>
              <a:latin typeface="+mn-lt"/>
              <a:ea typeface="+mn-ea"/>
              <a:cs typeface="+mn-cs"/>
            </a:rPr>
            <a:t>ケ所、保育園</a:t>
          </a:r>
          <a:r>
            <a:rPr lang="en-US" sz="1100" b="0" i="0" baseline="0">
              <a:solidFill>
                <a:schemeClr val="dk1"/>
              </a:solidFill>
              <a:latin typeface="+mn-lt"/>
              <a:ea typeface="+mn-ea"/>
              <a:cs typeface="+mn-cs"/>
            </a:rPr>
            <a:t>3</a:t>
          </a:r>
          <a:r>
            <a:rPr lang="ja-JP" altLang="en-US" sz="1100" b="0" i="0" baseline="0">
              <a:solidFill>
                <a:schemeClr val="dk1"/>
              </a:solidFill>
              <a:latin typeface="+mn-lt"/>
              <a:ea typeface="+mn-ea"/>
              <a:cs typeface="+mn-cs"/>
            </a:rPr>
            <a:t>ケ所、幼稚園</a:t>
          </a:r>
          <a:r>
            <a:rPr lang="en-US" sz="1100" b="0" i="0" baseline="0">
              <a:solidFill>
                <a:schemeClr val="dk1"/>
              </a:solidFill>
              <a:latin typeface="+mn-lt"/>
              <a:ea typeface="+mn-ea"/>
              <a:cs typeface="+mn-cs"/>
            </a:rPr>
            <a:t>3</a:t>
          </a:r>
          <a:r>
            <a:rPr lang="ja-JP" altLang="en-US" sz="1100" b="0" i="0" baseline="0">
              <a:solidFill>
                <a:schemeClr val="dk1"/>
              </a:solidFill>
              <a:latin typeface="+mn-lt"/>
              <a:ea typeface="+mn-ea"/>
              <a:cs typeface="+mn-cs"/>
            </a:rPr>
            <a:t>ケ所等施設が点在しており、一定程度の職員配置が避けられないことが主な要因である。これまで、第６次行政改革大綱に基づき事務事業の民間委託の推進や事務事業の再編に取り組むなどしている。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5" name="直線コネクタ 304"/>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06"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07" name="直線コネクタ 306"/>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08"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09" name="直線コネクタ 308"/>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20803</xdr:rowOff>
    </xdr:from>
    <xdr:to>
      <xdr:col>24</xdr:col>
      <xdr:colOff>558800</xdr:colOff>
      <xdr:row>62</xdr:row>
      <xdr:rowOff>20803</xdr:rowOff>
    </xdr:to>
    <xdr:cxnSp macro="">
      <xdr:nvCxnSpPr>
        <xdr:cNvPr id="310" name="直線コネクタ 309"/>
        <xdr:cNvCxnSpPr/>
      </xdr:nvCxnSpPr>
      <xdr:spPr>
        <a:xfrm>
          <a:off x="16179800" y="106507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1"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2" name="フローチャート : 判断 311"/>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10185</xdr:rowOff>
    </xdr:from>
    <xdr:to>
      <xdr:col>23</xdr:col>
      <xdr:colOff>406400</xdr:colOff>
      <xdr:row>62</xdr:row>
      <xdr:rowOff>20803</xdr:rowOff>
    </xdr:to>
    <xdr:cxnSp macro="">
      <xdr:nvCxnSpPr>
        <xdr:cNvPr id="313" name="直線コネクタ 312"/>
        <xdr:cNvCxnSpPr/>
      </xdr:nvCxnSpPr>
      <xdr:spPr>
        <a:xfrm>
          <a:off x="15290800" y="10640085"/>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4" name="フローチャート : 判断 313"/>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5" name="テキスト ボックス 314"/>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2946</xdr:rowOff>
    </xdr:from>
    <xdr:to>
      <xdr:col>22</xdr:col>
      <xdr:colOff>203200</xdr:colOff>
      <xdr:row>62</xdr:row>
      <xdr:rowOff>10185</xdr:rowOff>
    </xdr:to>
    <xdr:cxnSp macro="">
      <xdr:nvCxnSpPr>
        <xdr:cNvPr id="316" name="直線コネクタ 315"/>
        <xdr:cNvCxnSpPr/>
      </xdr:nvCxnSpPr>
      <xdr:spPr>
        <a:xfrm>
          <a:off x="14401800" y="1063284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17" name="フローチャート : 判断 316"/>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18" name="テキスト ボックス 317"/>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164262</xdr:rowOff>
    </xdr:from>
    <xdr:to>
      <xdr:col>21</xdr:col>
      <xdr:colOff>0</xdr:colOff>
      <xdr:row>62</xdr:row>
      <xdr:rowOff>2946</xdr:rowOff>
    </xdr:to>
    <xdr:cxnSp macro="">
      <xdr:nvCxnSpPr>
        <xdr:cNvPr id="319" name="直線コネクタ 318"/>
        <xdr:cNvCxnSpPr/>
      </xdr:nvCxnSpPr>
      <xdr:spPr>
        <a:xfrm>
          <a:off x="13512800" y="1062271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0" name="フローチャート : 判断 319"/>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1" name="テキスト ボックス 320"/>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2" name="フローチャート : 判断 321"/>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3" name="テキスト ボックス 322"/>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141453</xdr:rowOff>
    </xdr:from>
    <xdr:to>
      <xdr:col>24</xdr:col>
      <xdr:colOff>609600</xdr:colOff>
      <xdr:row>62</xdr:row>
      <xdr:rowOff>71603</xdr:rowOff>
    </xdr:to>
    <xdr:sp macro="" textlink="">
      <xdr:nvSpPr>
        <xdr:cNvPr id="329" name="円/楕円 328"/>
        <xdr:cNvSpPr/>
      </xdr:nvSpPr>
      <xdr:spPr>
        <a:xfrm>
          <a:off x="16967200" y="10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113530</xdr:rowOff>
    </xdr:from>
    <xdr:ext cx="762000" cy="259045"/>
    <xdr:sp macro="" textlink="">
      <xdr:nvSpPr>
        <xdr:cNvPr id="330" name="定員管理の状況該当値テキスト"/>
        <xdr:cNvSpPr txBox="1"/>
      </xdr:nvSpPr>
      <xdr:spPr>
        <a:xfrm>
          <a:off x="17106900" y="1057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141453</xdr:rowOff>
    </xdr:from>
    <xdr:to>
      <xdr:col>23</xdr:col>
      <xdr:colOff>457200</xdr:colOff>
      <xdr:row>62</xdr:row>
      <xdr:rowOff>71603</xdr:rowOff>
    </xdr:to>
    <xdr:sp macro="" textlink="">
      <xdr:nvSpPr>
        <xdr:cNvPr id="331" name="円/楕円 330"/>
        <xdr:cNvSpPr/>
      </xdr:nvSpPr>
      <xdr:spPr>
        <a:xfrm>
          <a:off x="16129000" y="10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56380</xdr:rowOff>
    </xdr:from>
    <xdr:ext cx="736600" cy="259045"/>
    <xdr:sp macro="" textlink="">
      <xdr:nvSpPr>
        <xdr:cNvPr id="332" name="テキスト ボックス 331"/>
        <xdr:cNvSpPr txBox="1"/>
      </xdr:nvSpPr>
      <xdr:spPr>
        <a:xfrm>
          <a:off x="15798800" y="10686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130835</xdr:rowOff>
    </xdr:from>
    <xdr:to>
      <xdr:col>22</xdr:col>
      <xdr:colOff>254000</xdr:colOff>
      <xdr:row>62</xdr:row>
      <xdr:rowOff>60985</xdr:rowOff>
    </xdr:to>
    <xdr:sp macro="" textlink="">
      <xdr:nvSpPr>
        <xdr:cNvPr id="333" name="円/楕円 332"/>
        <xdr:cNvSpPr/>
      </xdr:nvSpPr>
      <xdr:spPr>
        <a:xfrm>
          <a:off x="15240000" y="105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45762</xdr:rowOff>
    </xdr:from>
    <xdr:ext cx="762000" cy="259045"/>
    <xdr:sp macro="" textlink="">
      <xdr:nvSpPr>
        <xdr:cNvPr id="334" name="テキスト ボックス 333"/>
        <xdr:cNvSpPr txBox="1"/>
      </xdr:nvSpPr>
      <xdr:spPr>
        <a:xfrm>
          <a:off x="14909800" y="1067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123596</xdr:rowOff>
    </xdr:from>
    <xdr:to>
      <xdr:col>21</xdr:col>
      <xdr:colOff>50800</xdr:colOff>
      <xdr:row>62</xdr:row>
      <xdr:rowOff>53746</xdr:rowOff>
    </xdr:to>
    <xdr:sp macro="" textlink="">
      <xdr:nvSpPr>
        <xdr:cNvPr id="335" name="円/楕円 334"/>
        <xdr:cNvSpPr/>
      </xdr:nvSpPr>
      <xdr:spPr>
        <a:xfrm>
          <a:off x="14351000" y="105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38523</xdr:rowOff>
    </xdr:from>
    <xdr:ext cx="762000" cy="259045"/>
    <xdr:sp macro="" textlink="">
      <xdr:nvSpPr>
        <xdr:cNvPr id="336" name="テキスト ボックス 335"/>
        <xdr:cNvSpPr txBox="1"/>
      </xdr:nvSpPr>
      <xdr:spPr>
        <a:xfrm>
          <a:off x="14020800" y="1066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113462</xdr:rowOff>
    </xdr:from>
    <xdr:to>
      <xdr:col>19</xdr:col>
      <xdr:colOff>533400</xdr:colOff>
      <xdr:row>62</xdr:row>
      <xdr:rowOff>43612</xdr:rowOff>
    </xdr:to>
    <xdr:sp macro="" textlink="">
      <xdr:nvSpPr>
        <xdr:cNvPr id="337" name="円/楕円 336"/>
        <xdr:cNvSpPr/>
      </xdr:nvSpPr>
      <xdr:spPr>
        <a:xfrm>
          <a:off x="13462000" y="105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28389</xdr:rowOff>
    </xdr:from>
    <xdr:ext cx="762000" cy="259045"/>
    <xdr:sp macro="" textlink="">
      <xdr:nvSpPr>
        <xdr:cNvPr id="338" name="テキスト ボックス 337"/>
        <xdr:cNvSpPr txBox="1"/>
      </xdr:nvSpPr>
      <xdr:spPr>
        <a:xfrm>
          <a:off x="13131800" y="1065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chemeClr val="dk1"/>
              </a:solidFill>
              <a:latin typeface="+mn-lt"/>
              <a:ea typeface="+mn-ea"/>
              <a:cs typeface="+mn-cs"/>
            </a:rPr>
            <a:t>平成</a:t>
          </a:r>
          <a:r>
            <a:rPr lang="en-US" sz="1100" b="0" i="0" baseline="0">
              <a:solidFill>
                <a:schemeClr val="dk1"/>
              </a:solidFill>
              <a:latin typeface="+mn-lt"/>
              <a:ea typeface="+mn-ea"/>
              <a:cs typeface="+mn-cs"/>
            </a:rPr>
            <a:t>22</a:t>
          </a:r>
          <a:r>
            <a:rPr lang="ja-JP" altLang="en-US" sz="1100" b="0" i="0" baseline="0">
              <a:solidFill>
                <a:schemeClr val="dk1"/>
              </a:solidFill>
              <a:latin typeface="+mn-lt"/>
              <a:ea typeface="+mn-ea"/>
              <a:cs typeface="+mn-cs"/>
            </a:rPr>
            <a:t>年度以降、災害に伴う地方債発行や新東名対策に伴う地方債発行の増加により、類似団体平均値を上回る状況であったが、平成</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年度以降は債務負担の減少などにより類似団体平均を下回った。今後は、緊急に着手せざるを得ない公共施設の老朽化対策などで、類似団体平均を再度上回る状況も見込まれる。　　　　　　　　　　　　　　　　　　　　　　　　　　　　　　　　　　　　　　　</a:t>
          </a:r>
          <a:endParaRPr lang="ja-JP" altLang="en-US" sz="1100">
            <a:solidFill>
              <a:schemeClr val="dk1"/>
            </a:solidFill>
            <a:latin typeface="+mn-lt"/>
            <a:ea typeface="+mn-ea"/>
            <a:cs typeface="+mn-cs"/>
          </a:endParaRPr>
        </a:p>
        <a:p>
          <a:pPr rtl="1"/>
          <a:endParaRPr lang="ja-JP" altLang="en-US" sz="1100" b="0" i="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68" name="直線コネクタ 367"/>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69"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0" name="直線コネクタ 369"/>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1"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2" name="直線コネクタ 371"/>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41</xdr:row>
      <xdr:rowOff>24493</xdr:rowOff>
    </xdr:to>
    <xdr:cxnSp macro="">
      <xdr:nvCxnSpPr>
        <xdr:cNvPr id="373" name="直線コネクタ 372"/>
        <xdr:cNvCxnSpPr/>
      </xdr:nvCxnSpPr>
      <xdr:spPr>
        <a:xfrm flipV="1">
          <a:off x="16179800" y="6936740"/>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4"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5" name="フローチャート : 判断 374"/>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24493</xdr:rowOff>
    </xdr:from>
    <xdr:to>
      <xdr:col>23</xdr:col>
      <xdr:colOff>406400</xdr:colOff>
      <xdr:row>42</xdr:row>
      <xdr:rowOff>32294</xdr:rowOff>
    </xdr:to>
    <xdr:cxnSp macro="">
      <xdr:nvCxnSpPr>
        <xdr:cNvPr id="376" name="直線コネクタ 375"/>
        <xdr:cNvCxnSpPr/>
      </xdr:nvCxnSpPr>
      <xdr:spPr>
        <a:xfrm flipV="1">
          <a:off x="15290800" y="7053943"/>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77" name="フローチャート : 判断 376"/>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78" name="テキスト ボックス 377"/>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32294</xdr:rowOff>
    </xdr:from>
    <xdr:to>
      <xdr:col>22</xdr:col>
      <xdr:colOff>203200</xdr:colOff>
      <xdr:row>42</xdr:row>
      <xdr:rowOff>101237</xdr:rowOff>
    </xdr:to>
    <xdr:cxnSp macro="">
      <xdr:nvCxnSpPr>
        <xdr:cNvPr id="379" name="直線コネクタ 378"/>
        <xdr:cNvCxnSpPr/>
      </xdr:nvCxnSpPr>
      <xdr:spPr>
        <a:xfrm flipV="1">
          <a:off x="14401800" y="723319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0" name="フローチャート : 判断 379"/>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1" name="テキスト ボックス 380"/>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101237</xdr:rowOff>
    </xdr:from>
    <xdr:to>
      <xdr:col>21</xdr:col>
      <xdr:colOff>0</xdr:colOff>
      <xdr:row>42</xdr:row>
      <xdr:rowOff>108131</xdr:rowOff>
    </xdr:to>
    <xdr:cxnSp macro="">
      <xdr:nvCxnSpPr>
        <xdr:cNvPr id="382" name="直線コネクタ 381"/>
        <xdr:cNvCxnSpPr/>
      </xdr:nvCxnSpPr>
      <xdr:spPr>
        <a:xfrm flipV="1">
          <a:off x="13512800" y="73021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3" name="フローチャート : 判断 382"/>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4" name="テキスト ボックス 383"/>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5" name="フローチャート : 判断 384"/>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86" name="テキスト ボックス 385"/>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2" name="円/楕円 391"/>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393"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145143</xdr:rowOff>
    </xdr:from>
    <xdr:to>
      <xdr:col>23</xdr:col>
      <xdr:colOff>457200</xdr:colOff>
      <xdr:row>41</xdr:row>
      <xdr:rowOff>75293</xdr:rowOff>
    </xdr:to>
    <xdr:sp macro="" textlink="">
      <xdr:nvSpPr>
        <xdr:cNvPr id="394" name="円/楕円 393"/>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395" name="テキスト ボックス 394"/>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152944</xdr:rowOff>
    </xdr:from>
    <xdr:to>
      <xdr:col>22</xdr:col>
      <xdr:colOff>254000</xdr:colOff>
      <xdr:row>42</xdr:row>
      <xdr:rowOff>83094</xdr:rowOff>
    </xdr:to>
    <xdr:sp macro="" textlink="">
      <xdr:nvSpPr>
        <xdr:cNvPr id="396" name="円/楕円 395"/>
        <xdr:cNvSpPr/>
      </xdr:nvSpPr>
      <xdr:spPr>
        <a:xfrm>
          <a:off x="15240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67871</xdr:rowOff>
    </xdr:from>
    <xdr:ext cx="762000" cy="259045"/>
    <xdr:sp macro="" textlink="">
      <xdr:nvSpPr>
        <xdr:cNvPr id="397" name="テキスト ボックス 396"/>
        <xdr:cNvSpPr txBox="1"/>
      </xdr:nvSpPr>
      <xdr:spPr>
        <a:xfrm>
          <a:off x="14909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50437</xdr:rowOff>
    </xdr:from>
    <xdr:to>
      <xdr:col>21</xdr:col>
      <xdr:colOff>50800</xdr:colOff>
      <xdr:row>42</xdr:row>
      <xdr:rowOff>152037</xdr:rowOff>
    </xdr:to>
    <xdr:sp macro="" textlink="">
      <xdr:nvSpPr>
        <xdr:cNvPr id="398" name="円/楕円 397"/>
        <xdr:cNvSpPr/>
      </xdr:nvSpPr>
      <xdr:spPr>
        <a:xfrm>
          <a:off x="14351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136814</xdr:rowOff>
    </xdr:from>
    <xdr:ext cx="762000" cy="259045"/>
    <xdr:sp macro="" textlink="">
      <xdr:nvSpPr>
        <xdr:cNvPr id="399" name="テキスト ボックス 398"/>
        <xdr:cNvSpPr txBox="1"/>
      </xdr:nvSpPr>
      <xdr:spPr>
        <a:xfrm>
          <a:off x="14020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57331</xdr:rowOff>
    </xdr:from>
    <xdr:to>
      <xdr:col>19</xdr:col>
      <xdr:colOff>533400</xdr:colOff>
      <xdr:row>42</xdr:row>
      <xdr:rowOff>158931</xdr:rowOff>
    </xdr:to>
    <xdr:sp macro="" textlink="">
      <xdr:nvSpPr>
        <xdr:cNvPr id="400" name="円/楕円 399"/>
        <xdr:cNvSpPr/>
      </xdr:nvSpPr>
      <xdr:spPr>
        <a:xfrm>
          <a:off x="134620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143708</xdr:rowOff>
    </xdr:from>
    <xdr:ext cx="762000" cy="259045"/>
    <xdr:sp macro="" textlink="">
      <xdr:nvSpPr>
        <xdr:cNvPr id="401" name="テキスト ボックス 400"/>
        <xdr:cNvSpPr txBox="1"/>
      </xdr:nvSpPr>
      <xdr:spPr>
        <a:xfrm>
          <a:off x="13131800" y="734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過去を通じて類似団体内平均値より高く、平成２５年度については、地域優良賃貸住宅をＰＦＩ事業により建設し、債務負担行為を設定したことや基金の取り崩しなどにより、前年度より増加となったが、償還などにより２６年度は減少する結果となった。</a:t>
          </a:r>
          <a:endParaRPr lang="en-US" sz="1100" b="0" i="0" baseline="0">
            <a:solidFill>
              <a:schemeClr val="dk1"/>
            </a:solidFill>
            <a:latin typeface="+mn-lt"/>
            <a:ea typeface="+mn-ea"/>
            <a:cs typeface="+mn-cs"/>
          </a:endParaRPr>
        </a:p>
        <a:p>
          <a:pPr algn="l"/>
          <a:r>
            <a:rPr lang="ja-JP" altLang="en-US" sz="1100" b="0" i="0" baseline="0">
              <a:solidFill>
                <a:schemeClr val="dk1"/>
              </a:solidFill>
              <a:latin typeface="+mn-lt"/>
              <a:ea typeface="+mn-ea"/>
              <a:cs typeface="+mn-cs"/>
            </a:rPr>
            <a:t>今後について、土地開発公社からの土地の買い戻しの進捗や下水道事業の地方債の償還が進み地方債の現在高が減少していくことや、新規発行債を抑制し類似団体内平均値に近づく努力をしていく。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26" name="直線コネクタ 425"/>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27"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28" name="直線コネクタ 427"/>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160211</xdr:rowOff>
    </xdr:from>
    <xdr:to>
      <xdr:col>24</xdr:col>
      <xdr:colOff>558800</xdr:colOff>
      <xdr:row>18</xdr:row>
      <xdr:rowOff>62960</xdr:rowOff>
    </xdr:to>
    <xdr:cxnSp macro="">
      <xdr:nvCxnSpPr>
        <xdr:cNvPr id="431" name="直線コネクタ 430"/>
        <xdr:cNvCxnSpPr/>
      </xdr:nvCxnSpPr>
      <xdr:spPr>
        <a:xfrm flipV="1">
          <a:off x="16179800" y="3074861"/>
          <a:ext cx="838200" cy="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2"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3" name="フローチャート : 判断 432"/>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165640</xdr:rowOff>
    </xdr:from>
    <xdr:to>
      <xdr:col>23</xdr:col>
      <xdr:colOff>406400</xdr:colOff>
      <xdr:row>18</xdr:row>
      <xdr:rowOff>62960</xdr:rowOff>
    </xdr:to>
    <xdr:cxnSp macro="">
      <xdr:nvCxnSpPr>
        <xdr:cNvPr id="434" name="直線コネクタ 433"/>
        <xdr:cNvCxnSpPr/>
      </xdr:nvCxnSpPr>
      <xdr:spPr>
        <a:xfrm>
          <a:off x="15290800" y="3080290"/>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5" name="フローチャート : 判断 434"/>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6" name="テキスト ボックス 435"/>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146939</xdr:rowOff>
    </xdr:from>
    <xdr:to>
      <xdr:col>22</xdr:col>
      <xdr:colOff>203200</xdr:colOff>
      <xdr:row>17</xdr:row>
      <xdr:rowOff>165640</xdr:rowOff>
    </xdr:to>
    <xdr:cxnSp macro="">
      <xdr:nvCxnSpPr>
        <xdr:cNvPr id="437" name="直線コネクタ 436"/>
        <xdr:cNvCxnSpPr/>
      </xdr:nvCxnSpPr>
      <xdr:spPr>
        <a:xfrm>
          <a:off x="14401800" y="3061589"/>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38" name="フローチャート : 判断 437"/>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39" name="テキスト ボックス 438"/>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146939</xdr:rowOff>
    </xdr:from>
    <xdr:to>
      <xdr:col>21</xdr:col>
      <xdr:colOff>0</xdr:colOff>
      <xdr:row>17</xdr:row>
      <xdr:rowOff>166846</xdr:rowOff>
    </xdr:to>
    <xdr:cxnSp macro="">
      <xdr:nvCxnSpPr>
        <xdr:cNvPr id="440" name="直線コネクタ 439"/>
        <xdr:cNvCxnSpPr/>
      </xdr:nvCxnSpPr>
      <xdr:spPr>
        <a:xfrm flipV="1">
          <a:off x="13512800" y="3061589"/>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1" name="フローチャート : 判断 440"/>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2" name="テキスト ボックス 441"/>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3" name="フローチャート : 判断 442"/>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4" name="テキスト ボックス 443"/>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109411</xdr:rowOff>
    </xdr:from>
    <xdr:to>
      <xdr:col>24</xdr:col>
      <xdr:colOff>609600</xdr:colOff>
      <xdr:row>18</xdr:row>
      <xdr:rowOff>39561</xdr:rowOff>
    </xdr:to>
    <xdr:sp macro="" textlink="">
      <xdr:nvSpPr>
        <xdr:cNvPr id="450" name="円/楕円 449"/>
        <xdr:cNvSpPr/>
      </xdr:nvSpPr>
      <xdr:spPr>
        <a:xfrm>
          <a:off x="16967200" y="30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81488</xdr:rowOff>
    </xdr:from>
    <xdr:ext cx="762000" cy="259045"/>
    <xdr:sp macro="" textlink="">
      <xdr:nvSpPr>
        <xdr:cNvPr id="451" name="将来負担の状況該当値テキスト"/>
        <xdr:cNvSpPr txBox="1"/>
      </xdr:nvSpPr>
      <xdr:spPr>
        <a:xfrm>
          <a:off x="17106900" y="299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12160</xdr:rowOff>
    </xdr:from>
    <xdr:to>
      <xdr:col>23</xdr:col>
      <xdr:colOff>457200</xdr:colOff>
      <xdr:row>18</xdr:row>
      <xdr:rowOff>113760</xdr:rowOff>
    </xdr:to>
    <xdr:sp macro="" textlink="">
      <xdr:nvSpPr>
        <xdr:cNvPr id="452" name="円/楕円 451"/>
        <xdr:cNvSpPr/>
      </xdr:nvSpPr>
      <xdr:spPr>
        <a:xfrm>
          <a:off x="16129000" y="30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98537</xdr:rowOff>
    </xdr:from>
    <xdr:ext cx="736600" cy="259045"/>
    <xdr:sp macro="" textlink="">
      <xdr:nvSpPr>
        <xdr:cNvPr id="453" name="テキスト ボックス 452"/>
        <xdr:cNvSpPr txBox="1"/>
      </xdr:nvSpPr>
      <xdr:spPr>
        <a:xfrm>
          <a:off x="15798800" y="3184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114840</xdr:rowOff>
    </xdr:from>
    <xdr:to>
      <xdr:col>22</xdr:col>
      <xdr:colOff>254000</xdr:colOff>
      <xdr:row>18</xdr:row>
      <xdr:rowOff>44990</xdr:rowOff>
    </xdr:to>
    <xdr:sp macro="" textlink="">
      <xdr:nvSpPr>
        <xdr:cNvPr id="454" name="円/楕円 453"/>
        <xdr:cNvSpPr/>
      </xdr:nvSpPr>
      <xdr:spPr>
        <a:xfrm>
          <a:off x="15240000" y="30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29767</xdr:rowOff>
    </xdr:from>
    <xdr:ext cx="762000" cy="259045"/>
    <xdr:sp macro="" textlink="">
      <xdr:nvSpPr>
        <xdr:cNvPr id="455" name="テキスト ボックス 454"/>
        <xdr:cNvSpPr txBox="1"/>
      </xdr:nvSpPr>
      <xdr:spPr>
        <a:xfrm>
          <a:off x="14909800" y="311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96139</xdr:rowOff>
    </xdr:from>
    <xdr:to>
      <xdr:col>21</xdr:col>
      <xdr:colOff>50800</xdr:colOff>
      <xdr:row>18</xdr:row>
      <xdr:rowOff>26289</xdr:rowOff>
    </xdr:to>
    <xdr:sp macro="" textlink="">
      <xdr:nvSpPr>
        <xdr:cNvPr id="456" name="円/楕円 455"/>
        <xdr:cNvSpPr/>
      </xdr:nvSpPr>
      <xdr:spPr>
        <a:xfrm>
          <a:off x="14351000" y="30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11066</xdr:rowOff>
    </xdr:from>
    <xdr:ext cx="762000" cy="259045"/>
    <xdr:sp macro="" textlink="">
      <xdr:nvSpPr>
        <xdr:cNvPr id="457" name="テキスト ボックス 456"/>
        <xdr:cNvSpPr txBox="1"/>
      </xdr:nvSpPr>
      <xdr:spPr>
        <a:xfrm>
          <a:off x="14020800" y="309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116046</xdr:rowOff>
    </xdr:from>
    <xdr:to>
      <xdr:col>19</xdr:col>
      <xdr:colOff>533400</xdr:colOff>
      <xdr:row>18</xdr:row>
      <xdr:rowOff>46196</xdr:rowOff>
    </xdr:to>
    <xdr:sp macro="" textlink="">
      <xdr:nvSpPr>
        <xdr:cNvPr id="458" name="円/楕円 457"/>
        <xdr:cNvSpPr/>
      </xdr:nvSpPr>
      <xdr:spPr>
        <a:xfrm>
          <a:off x="13462000" y="30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30973</xdr:rowOff>
    </xdr:from>
    <xdr:ext cx="762000" cy="259045"/>
    <xdr:sp macro="" textlink="">
      <xdr:nvSpPr>
        <xdr:cNvPr id="459" name="テキスト ボックス 458"/>
        <xdr:cNvSpPr txBox="1"/>
      </xdr:nvSpPr>
      <xdr:spPr>
        <a:xfrm>
          <a:off x="13131800" y="31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11,405
11,340
224.61
4,733,871
4,656,800
73,947
3,263,052
4,532,153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83.4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106426</xdr:rowOff>
    </xdr:from>
    <xdr:to>
      <xdr:col>7</xdr:col>
      <xdr:colOff>15875</xdr:colOff>
      <xdr:row>40</xdr:row>
      <xdr:rowOff>3556</xdr:rowOff>
    </xdr:to>
    <xdr:cxnSp macro="">
      <xdr:nvCxnSpPr>
        <xdr:cNvPr id="62" name="直線コネクタ 61"/>
        <xdr:cNvCxnSpPr/>
      </xdr:nvCxnSpPr>
      <xdr:spPr>
        <a:xfrm>
          <a:off x="3987800" y="67929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106426</xdr:rowOff>
    </xdr:from>
    <xdr:to>
      <xdr:col>5</xdr:col>
      <xdr:colOff>549275</xdr:colOff>
      <xdr:row>39</xdr:row>
      <xdr:rowOff>143002</xdr:rowOff>
    </xdr:to>
    <xdr:cxnSp macro="">
      <xdr:nvCxnSpPr>
        <xdr:cNvPr id="65" name="直線コネクタ 64"/>
        <xdr:cNvCxnSpPr/>
      </xdr:nvCxnSpPr>
      <xdr:spPr>
        <a:xfrm flipV="1">
          <a:off x="3098800" y="67929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138430</xdr:rowOff>
    </xdr:from>
    <xdr:to>
      <xdr:col>4</xdr:col>
      <xdr:colOff>346075</xdr:colOff>
      <xdr:row>39</xdr:row>
      <xdr:rowOff>143002</xdr:rowOff>
    </xdr:to>
    <xdr:cxnSp macro="">
      <xdr:nvCxnSpPr>
        <xdr:cNvPr id="68" name="直線コネクタ 67"/>
        <xdr:cNvCxnSpPr/>
      </xdr:nvCxnSpPr>
      <xdr:spPr>
        <a:xfrm>
          <a:off x="2209800" y="6824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28702</xdr:rowOff>
    </xdr:from>
    <xdr:to>
      <xdr:col>3</xdr:col>
      <xdr:colOff>142875</xdr:colOff>
      <xdr:row>39</xdr:row>
      <xdr:rowOff>138430</xdr:rowOff>
    </xdr:to>
    <xdr:cxnSp macro="">
      <xdr:nvCxnSpPr>
        <xdr:cNvPr id="71" name="直線コネクタ 70"/>
        <xdr:cNvCxnSpPr/>
      </xdr:nvCxnSpPr>
      <xdr:spPr>
        <a:xfrm>
          <a:off x="1320800" y="67152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5" name="テキスト ボックス 74"/>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124206</xdr:rowOff>
    </xdr:from>
    <xdr:to>
      <xdr:col>7</xdr:col>
      <xdr:colOff>66675</xdr:colOff>
      <xdr:row>40</xdr:row>
      <xdr:rowOff>54356</xdr:rowOff>
    </xdr:to>
    <xdr:sp macro="" textlink="">
      <xdr:nvSpPr>
        <xdr:cNvPr id="81" name="円/楕円 80"/>
        <xdr:cNvSpPr/>
      </xdr:nvSpPr>
      <xdr:spPr>
        <a:xfrm>
          <a:off x="4775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96283</xdr:rowOff>
    </xdr:from>
    <xdr:ext cx="762000" cy="259045"/>
    <xdr:sp macro="" textlink="">
      <xdr:nvSpPr>
        <xdr:cNvPr id="82" name="人件費該当値テキスト"/>
        <xdr:cNvSpPr txBox="1"/>
      </xdr:nvSpPr>
      <xdr:spPr>
        <a:xfrm>
          <a:off x="49149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55626</xdr:rowOff>
    </xdr:from>
    <xdr:to>
      <xdr:col>5</xdr:col>
      <xdr:colOff>600075</xdr:colOff>
      <xdr:row>39</xdr:row>
      <xdr:rowOff>157226</xdr:rowOff>
    </xdr:to>
    <xdr:sp macro="" textlink="">
      <xdr:nvSpPr>
        <xdr:cNvPr id="83" name="円/楕円 82"/>
        <xdr:cNvSpPr/>
      </xdr:nvSpPr>
      <xdr:spPr>
        <a:xfrm>
          <a:off x="3937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142003</xdr:rowOff>
    </xdr:from>
    <xdr:ext cx="736600" cy="259045"/>
    <xdr:sp macro="" textlink="">
      <xdr:nvSpPr>
        <xdr:cNvPr id="84" name="テキスト ボックス 83"/>
        <xdr:cNvSpPr txBox="1"/>
      </xdr:nvSpPr>
      <xdr:spPr>
        <a:xfrm>
          <a:off x="3606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92202</xdr:rowOff>
    </xdr:from>
    <xdr:to>
      <xdr:col>4</xdr:col>
      <xdr:colOff>396875</xdr:colOff>
      <xdr:row>40</xdr:row>
      <xdr:rowOff>22352</xdr:rowOff>
    </xdr:to>
    <xdr:sp macro="" textlink="">
      <xdr:nvSpPr>
        <xdr:cNvPr id="85" name="円/楕円 84"/>
        <xdr:cNvSpPr/>
      </xdr:nvSpPr>
      <xdr:spPr>
        <a:xfrm>
          <a:off x="3048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7129</xdr:rowOff>
    </xdr:from>
    <xdr:ext cx="762000" cy="259045"/>
    <xdr:sp macro="" textlink="">
      <xdr:nvSpPr>
        <xdr:cNvPr id="86" name="テキスト ボックス 85"/>
        <xdr:cNvSpPr txBox="1"/>
      </xdr:nvSpPr>
      <xdr:spPr>
        <a:xfrm>
          <a:off x="2717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87630</xdr:rowOff>
    </xdr:from>
    <xdr:to>
      <xdr:col>3</xdr:col>
      <xdr:colOff>193675</xdr:colOff>
      <xdr:row>40</xdr:row>
      <xdr:rowOff>17780</xdr:rowOff>
    </xdr:to>
    <xdr:sp macro="" textlink="">
      <xdr:nvSpPr>
        <xdr:cNvPr id="87" name="円/楕円 86"/>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2557</xdr:rowOff>
    </xdr:from>
    <xdr:ext cx="762000" cy="259045"/>
    <xdr:sp macro="" textlink="">
      <xdr:nvSpPr>
        <xdr:cNvPr id="88" name="テキスト ボックス 87"/>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149352</xdr:rowOff>
    </xdr:from>
    <xdr:to>
      <xdr:col>1</xdr:col>
      <xdr:colOff>676275</xdr:colOff>
      <xdr:row>39</xdr:row>
      <xdr:rowOff>79502</xdr:rowOff>
    </xdr:to>
    <xdr:sp macro="" textlink="">
      <xdr:nvSpPr>
        <xdr:cNvPr id="89" name="円/楕円 88"/>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64279</xdr:rowOff>
    </xdr:from>
    <xdr:ext cx="762000" cy="259045"/>
    <xdr:sp macro="" textlink="">
      <xdr:nvSpPr>
        <xdr:cNvPr id="90" name="テキスト ボックス 89"/>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過去５年間で平成２２年度を除き類似団体内平均値を下回っている。</a:t>
          </a:r>
          <a:endParaRPr lang="en-US"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平成２２年度については、緊急雇用事業の創出による増加であり、今後は民間委託などの増加はあるが、その他については抑制に努めていく。</a:t>
          </a:r>
          <a:endParaRPr lang="ja-JP" altLang="en-US"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12700</xdr:rowOff>
    </xdr:to>
    <xdr:cxnSp macro="">
      <xdr:nvCxnSpPr>
        <xdr:cNvPr id="123" name="直線コネクタ 122"/>
        <xdr:cNvCxnSpPr/>
      </xdr:nvCxnSpPr>
      <xdr:spPr>
        <a:xfrm flipV="1">
          <a:off x="15671800" y="2702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24130</xdr:rowOff>
    </xdr:from>
    <xdr:to>
      <xdr:col>22</xdr:col>
      <xdr:colOff>565150</xdr:colOff>
      <xdr:row>16</xdr:row>
      <xdr:rowOff>12700</xdr:rowOff>
    </xdr:to>
    <xdr:cxnSp macro="">
      <xdr:nvCxnSpPr>
        <xdr:cNvPr id="126" name="直線コネクタ 125"/>
        <xdr:cNvCxnSpPr/>
      </xdr:nvCxnSpPr>
      <xdr:spPr>
        <a:xfrm>
          <a:off x="14782800" y="2595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24130</xdr:rowOff>
    </xdr:to>
    <xdr:cxnSp macro="">
      <xdr:nvCxnSpPr>
        <xdr:cNvPr id="129" name="直線コネクタ 128"/>
        <xdr:cNvCxnSpPr/>
      </xdr:nvCxnSpPr>
      <xdr:spPr>
        <a:xfrm>
          <a:off x="13893800" y="256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16</xdr:row>
      <xdr:rowOff>27940</xdr:rowOff>
    </xdr:to>
    <xdr:cxnSp macro="">
      <xdr:nvCxnSpPr>
        <xdr:cNvPr id="132" name="直線コネクタ 131"/>
        <xdr:cNvCxnSpPr/>
      </xdr:nvCxnSpPr>
      <xdr:spPr>
        <a:xfrm flipV="1">
          <a:off x="13004800" y="2565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6" name="テキスト ボックス 135"/>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2" name="円/楕円 141"/>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3"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4" name="円/楕円 143"/>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5" name="テキスト ボックス 144"/>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144780</xdr:rowOff>
    </xdr:from>
    <xdr:to>
      <xdr:col>21</xdr:col>
      <xdr:colOff>412750</xdr:colOff>
      <xdr:row>15</xdr:row>
      <xdr:rowOff>74930</xdr:rowOff>
    </xdr:to>
    <xdr:sp macro="" textlink="">
      <xdr:nvSpPr>
        <xdr:cNvPr id="146" name="円/楕円 145"/>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85107</xdr:rowOff>
    </xdr:from>
    <xdr:ext cx="762000" cy="259045"/>
    <xdr:sp macro="" textlink="">
      <xdr:nvSpPr>
        <xdr:cNvPr id="147" name="テキスト ボックス 146"/>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48" name="円/楕円 147"/>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49" name="テキスト ボックス 148"/>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0" name="円/楕円 149"/>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51" name="テキスト ボックス 150"/>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過去を通じて類似団体内平均値を下回っているが、２４年度以降同程度で推移している。これは、障害者自立支援関係の扶助費の増加によると思われる。増加傾向にあることは否めず、今後も増加していくと思われる。</a:t>
          </a:r>
          <a:endParaRPr lang="ja-JP" sz="1400"/>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165100</xdr:rowOff>
    </xdr:to>
    <xdr:cxnSp macro="">
      <xdr:nvCxnSpPr>
        <xdr:cNvPr id="184" name="直線コネクタ 183"/>
        <xdr:cNvCxnSpPr/>
      </xdr:nvCxnSpPr>
      <xdr:spPr>
        <a:xfrm>
          <a:off x="3987800" y="9537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31750</xdr:rowOff>
    </xdr:to>
    <xdr:cxnSp macro="">
      <xdr:nvCxnSpPr>
        <xdr:cNvPr id="187" name="直線コネクタ 186"/>
        <xdr:cNvCxnSpPr/>
      </xdr:nvCxnSpPr>
      <xdr:spPr>
        <a:xfrm flipV="1">
          <a:off x="3098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56</xdr:row>
      <xdr:rowOff>31750</xdr:rowOff>
    </xdr:to>
    <xdr:cxnSp macro="">
      <xdr:nvCxnSpPr>
        <xdr:cNvPr id="190" name="直線コネクタ 189"/>
        <xdr:cNvCxnSpPr/>
      </xdr:nvCxnSpPr>
      <xdr:spPr>
        <a:xfrm>
          <a:off x="2209800" y="9423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165100</xdr:rowOff>
    </xdr:to>
    <xdr:cxnSp macro="">
      <xdr:nvCxnSpPr>
        <xdr:cNvPr id="193" name="直線コネクタ 192"/>
        <xdr:cNvCxnSpPr/>
      </xdr:nvCxnSpPr>
      <xdr:spPr>
        <a:xfrm>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3" name="円/楕円 202"/>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130827</xdr:rowOff>
    </xdr:from>
    <xdr:ext cx="762000" cy="259045"/>
    <xdr:sp macro="" textlink="">
      <xdr:nvSpPr>
        <xdr:cNvPr id="204"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5" name="円/楕円 204"/>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6" name="テキスト ボックス 205"/>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07" name="円/楕円 206"/>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92727</xdr:rowOff>
    </xdr:from>
    <xdr:ext cx="762000" cy="259045"/>
    <xdr:sp macro="" textlink="">
      <xdr:nvSpPr>
        <xdr:cNvPr id="208" name="テキスト ボックス 207"/>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09" name="円/楕円 208"/>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0" name="テキスト ボックス 209"/>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1" name="円/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2" name="テキスト ボックス 21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過去を通じて類似団体内平均値を下回っている。</a:t>
          </a:r>
          <a:endParaRPr lang="en-US"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その他の主なものは繰出金であり、２５年度に増加しているは、国民健康保険事業会計や介護保険事業会計への繰出金の増加によるものと思われる。今後も国民健康保険事業会計や介護保険事業会計への繰出金は増加傾向にあるので、その動向により変動が見込まれる。</a:t>
          </a:r>
          <a:endParaRPr lang="ja-JP" altLang="en-US"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142240</xdr:rowOff>
    </xdr:to>
    <xdr:cxnSp macro="">
      <xdr:nvCxnSpPr>
        <xdr:cNvPr id="245" name="直線コネクタ 244"/>
        <xdr:cNvCxnSpPr/>
      </xdr:nvCxnSpPr>
      <xdr:spPr>
        <a:xfrm flipV="1">
          <a:off x="15671800" y="95681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142240</xdr:rowOff>
    </xdr:to>
    <xdr:cxnSp macro="">
      <xdr:nvCxnSpPr>
        <xdr:cNvPr id="248" name="直線コネクタ 247"/>
        <xdr:cNvCxnSpPr/>
      </xdr:nvCxnSpPr>
      <xdr:spPr>
        <a:xfrm>
          <a:off x="14782800" y="9667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56</xdr:row>
      <xdr:rowOff>66040</xdr:rowOff>
    </xdr:to>
    <xdr:cxnSp macro="">
      <xdr:nvCxnSpPr>
        <xdr:cNvPr id="251" name="直線コネクタ 250"/>
        <xdr:cNvCxnSpPr/>
      </xdr:nvCxnSpPr>
      <xdr:spPr>
        <a:xfrm>
          <a:off x="13893800" y="95453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115570</xdr:rowOff>
    </xdr:to>
    <xdr:cxnSp macro="">
      <xdr:nvCxnSpPr>
        <xdr:cNvPr id="254" name="直線コネクタ 253"/>
        <xdr:cNvCxnSpPr/>
      </xdr:nvCxnSpPr>
      <xdr:spPr>
        <a:xfrm>
          <a:off x="13004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4" name="円/楕円 26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66" name="円/楕円 265"/>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67" name="テキスト ボックス 266"/>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68" name="円/楕円 267"/>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69" name="テキスト ボックス 268"/>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0" name="円/楕円 269"/>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1" name="テキスト ボックス 270"/>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2" name="円/楕円 271"/>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3" name="テキスト ボックス 272"/>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補助費等の主なものは、一部事務組合への負担金であり、平成２２年度以降は足柄西部清掃組合の償還終了により減少していたが、同組合の起債の元金償還が始まったことにより、２５年度以降については、増加傾向にある。</a:t>
          </a:r>
          <a:endParaRPr lang="en-US"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今後は同組合の新発債の状況などにより変動が見込まれる。</a:t>
          </a:r>
          <a:endParaRPr lang="ja-JP" altLang="en-US"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10414</xdr:rowOff>
    </xdr:to>
    <xdr:cxnSp macro="">
      <xdr:nvCxnSpPr>
        <xdr:cNvPr id="303" name="直線コネクタ 302"/>
        <xdr:cNvCxnSpPr/>
      </xdr:nvCxnSpPr>
      <xdr:spPr>
        <a:xfrm>
          <a:off x="15671800" y="63174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145288</xdr:rowOff>
    </xdr:to>
    <xdr:cxnSp macro="">
      <xdr:nvCxnSpPr>
        <xdr:cNvPr id="306" name="直線コネクタ 305"/>
        <xdr:cNvCxnSpPr/>
      </xdr:nvCxnSpPr>
      <xdr:spPr>
        <a:xfrm>
          <a:off x="14782800" y="62534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81280</xdr:rowOff>
    </xdr:to>
    <xdr:cxnSp macro="">
      <xdr:nvCxnSpPr>
        <xdr:cNvPr id="309" name="直線コネクタ 308"/>
        <xdr:cNvCxnSpPr/>
      </xdr:nvCxnSpPr>
      <xdr:spPr>
        <a:xfrm>
          <a:off x="13893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108712</xdr:rowOff>
    </xdr:to>
    <xdr:cxnSp macro="">
      <xdr:nvCxnSpPr>
        <xdr:cNvPr id="312" name="直線コネクタ 311"/>
        <xdr:cNvCxnSpPr/>
      </xdr:nvCxnSpPr>
      <xdr:spPr>
        <a:xfrm flipV="1">
          <a:off x="13004800" y="6244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2" name="円/楕円 32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147591</xdr:rowOff>
    </xdr:from>
    <xdr:ext cx="762000" cy="259045"/>
    <xdr:sp macro="" textlink="">
      <xdr:nvSpPr>
        <xdr:cNvPr id="323"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24" name="円/楕円 323"/>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25" name="テキスト ボックス 324"/>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6" name="円/楕円 325"/>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7" name="テキスト ボックス 32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28" name="円/楕円 327"/>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29" name="テキスト ボックス 328"/>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0" name="円/楕円 329"/>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31" name="テキスト ボックス 33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過去を通じて類似団体内平均値を下回っている。元金については平成２３年度以降減少傾向にあるが、今後の新発債により変動していくと思われる。　　　　　　　　　　　</a:t>
          </a:r>
          <a:endParaRPr lang="ja-JP" altLang="en-US"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26415</xdr:rowOff>
    </xdr:from>
    <xdr:to>
      <xdr:col>7</xdr:col>
      <xdr:colOff>15875</xdr:colOff>
      <xdr:row>76</xdr:row>
      <xdr:rowOff>40132</xdr:rowOff>
    </xdr:to>
    <xdr:cxnSp macro="">
      <xdr:nvCxnSpPr>
        <xdr:cNvPr id="361" name="直線コネクタ 360"/>
        <xdr:cNvCxnSpPr/>
      </xdr:nvCxnSpPr>
      <xdr:spPr>
        <a:xfrm>
          <a:off x="3987800" y="130566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26415</xdr:rowOff>
    </xdr:from>
    <xdr:to>
      <xdr:col>5</xdr:col>
      <xdr:colOff>549275</xdr:colOff>
      <xdr:row>76</xdr:row>
      <xdr:rowOff>81280</xdr:rowOff>
    </xdr:to>
    <xdr:cxnSp macro="">
      <xdr:nvCxnSpPr>
        <xdr:cNvPr id="364" name="直線コネクタ 363"/>
        <xdr:cNvCxnSpPr/>
      </xdr:nvCxnSpPr>
      <xdr:spPr>
        <a:xfrm flipV="1">
          <a:off x="3098800" y="130566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77</xdr:row>
      <xdr:rowOff>19558</xdr:rowOff>
    </xdr:to>
    <xdr:cxnSp macro="">
      <xdr:nvCxnSpPr>
        <xdr:cNvPr id="367" name="直線コネクタ 366"/>
        <xdr:cNvCxnSpPr/>
      </xdr:nvCxnSpPr>
      <xdr:spPr>
        <a:xfrm flipV="1">
          <a:off x="2209800" y="131114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77</xdr:row>
      <xdr:rowOff>19558</xdr:rowOff>
    </xdr:to>
    <xdr:cxnSp macro="">
      <xdr:nvCxnSpPr>
        <xdr:cNvPr id="370" name="直線コネクタ 369"/>
        <xdr:cNvCxnSpPr/>
      </xdr:nvCxnSpPr>
      <xdr:spPr>
        <a:xfrm>
          <a:off x="1320800" y="131572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160782</xdr:rowOff>
    </xdr:from>
    <xdr:to>
      <xdr:col>7</xdr:col>
      <xdr:colOff>66675</xdr:colOff>
      <xdr:row>76</xdr:row>
      <xdr:rowOff>90932</xdr:rowOff>
    </xdr:to>
    <xdr:sp macro="" textlink="">
      <xdr:nvSpPr>
        <xdr:cNvPr id="380" name="円/楕円 379"/>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5859</xdr:rowOff>
    </xdr:from>
    <xdr:ext cx="762000" cy="259045"/>
    <xdr:sp macro="" textlink="">
      <xdr:nvSpPr>
        <xdr:cNvPr id="381"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147065</xdr:rowOff>
    </xdr:from>
    <xdr:to>
      <xdr:col>5</xdr:col>
      <xdr:colOff>600075</xdr:colOff>
      <xdr:row>76</xdr:row>
      <xdr:rowOff>77215</xdr:rowOff>
    </xdr:to>
    <xdr:sp macro="" textlink="">
      <xdr:nvSpPr>
        <xdr:cNvPr id="382" name="円/楕円 381"/>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87393</xdr:rowOff>
    </xdr:from>
    <xdr:ext cx="736600" cy="259045"/>
    <xdr:sp macro="" textlink="">
      <xdr:nvSpPr>
        <xdr:cNvPr id="383" name="テキスト ボックス 382"/>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84" name="円/楕円 383"/>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85" name="テキスト ボックス 384"/>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386" name="円/楕円 385"/>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80535</xdr:rowOff>
    </xdr:from>
    <xdr:ext cx="762000" cy="259045"/>
    <xdr:sp macro="" textlink="">
      <xdr:nvSpPr>
        <xdr:cNvPr id="387" name="テキスト ボックス 386"/>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8" name="円/楕円 387"/>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89" name="テキスト ボックス 388"/>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過去を通じて類似団体内平均値を上回っている。</a:t>
          </a:r>
          <a:endParaRPr lang="en-US"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これは債務負担行為の増加によるものであるが、今後、土地開発公社からの土地の買い戻しを積極的に進め、数値の改善に努めていく。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123189</xdr:rowOff>
    </xdr:from>
    <xdr:to>
      <xdr:col>24</xdr:col>
      <xdr:colOff>31750</xdr:colOff>
      <xdr:row>78</xdr:row>
      <xdr:rowOff>138430</xdr:rowOff>
    </xdr:to>
    <xdr:cxnSp macro="">
      <xdr:nvCxnSpPr>
        <xdr:cNvPr id="422" name="直線コネクタ 421"/>
        <xdr:cNvCxnSpPr/>
      </xdr:nvCxnSpPr>
      <xdr:spPr>
        <a:xfrm flipV="1">
          <a:off x="15671800" y="134962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16511</xdr:rowOff>
    </xdr:from>
    <xdr:to>
      <xdr:col>22</xdr:col>
      <xdr:colOff>565150</xdr:colOff>
      <xdr:row>78</xdr:row>
      <xdr:rowOff>138430</xdr:rowOff>
    </xdr:to>
    <xdr:cxnSp macro="">
      <xdr:nvCxnSpPr>
        <xdr:cNvPr id="425" name="直線コネクタ 424"/>
        <xdr:cNvCxnSpPr/>
      </xdr:nvCxnSpPr>
      <xdr:spPr>
        <a:xfrm>
          <a:off x="14782800" y="1338961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58420</xdr:rowOff>
    </xdr:from>
    <xdr:to>
      <xdr:col>21</xdr:col>
      <xdr:colOff>361950</xdr:colOff>
      <xdr:row>78</xdr:row>
      <xdr:rowOff>16511</xdr:rowOff>
    </xdr:to>
    <xdr:cxnSp macro="">
      <xdr:nvCxnSpPr>
        <xdr:cNvPr id="428" name="直線コネクタ 427"/>
        <xdr:cNvCxnSpPr/>
      </xdr:nvCxnSpPr>
      <xdr:spPr>
        <a:xfrm>
          <a:off x="13893800" y="132600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58420</xdr:rowOff>
    </xdr:from>
    <xdr:to>
      <xdr:col>20</xdr:col>
      <xdr:colOff>158750</xdr:colOff>
      <xdr:row>77</xdr:row>
      <xdr:rowOff>73661</xdr:rowOff>
    </xdr:to>
    <xdr:cxnSp macro="">
      <xdr:nvCxnSpPr>
        <xdr:cNvPr id="431" name="直線コネクタ 430"/>
        <xdr:cNvCxnSpPr/>
      </xdr:nvCxnSpPr>
      <xdr:spPr>
        <a:xfrm flipV="1">
          <a:off x="13004800" y="13260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72389</xdr:rowOff>
    </xdr:from>
    <xdr:to>
      <xdr:col>24</xdr:col>
      <xdr:colOff>82550</xdr:colOff>
      <xdr:row>79</xdr:row>
      <xdr:rowOff>2539</xdr:rowOff>
    </xdr:to>
    <xdr:sp macro="" textlink="">
      <xdr:nvSpPr>
        <xdr:cNvPr id="441" name="円/楕円 440"/>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44466</xdr:rowOff>
    </xdr:from>
    <xdr:ext cx="762000" cy="259045"/>
    <xdr:sp macro="" textlink="">
      <xdr:nvSpPr>
        <xdr:cNvPr id="442" name="公債費以外該当値テキスト"/>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87630</xdr:rowOff>
    </xdr:from>
    <xdr:to>
      <xdr:col>22</xdr:col>
      <xdr:colOff>615950</xdr:colOff>
      <xdr:row>79</xdr:row>
      <xdr:rowOff>17780</xdr:rowOff>
    </xdr:to>
    <xdr:sp macro="" textlink="">
      <xdr:nvSpPr>
        <xdr:cNvPr id="443" name="円/楕円 442"/>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2557</xdr:rowOff>
    </xdr:from>
    <xdr:ext cx="736600" cy="259045"/>
    <xdr:sp macro="" textlink="">
      <xdr:nvSpPr>
        <xdr:cNvPr id="444" name="テキスト ボックス 443"/>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137161</xdr:rowOff>
    </xdr:from>
    <xdr:to>
      <xdr:col>21</xdr:col>
      <xdr:colOff>412750</xdr:colOff>
      <xdr:row>78</xdr:row>
      <xdr:rowOff>67311</xdr:rowOff>
    </xdr:to>
    <xdr:sp macro="" textlink="">
      <xdr:nvSpPr>
        <xdr:cNvPr id="445" name="円/楕円 444"/>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52088</xdr:rowOff>
    </xdr:from>
    <xdr:ext cx="762000" cy="259045"/>
    <xdr:sp macro="" textlink="">
      <xdr:nvSpPr>
        <xdr:cNvPr id="446" name="テキスト ボックス 445"/>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xdr:rowOff>
    </xdr:from>
    <xdr:to>
      <xdr:col>20</xdr:col>
      <xdr:colOff>209550</xdr:colOff>
      <xdr:row>77</xdr:row>
      <xdr:rowOff>109220</xdr:rowOff>
    </xdr:to>
    <xdr:sp macro="" textlink="">
      <xdr:nvSpPr>
        <xdr:cNvPr id="447" name="円/楕円 446"/>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48" name="テキスト ボックス 447"/>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22861</xdr:rowOff>
    </xdr:from>
    <xdr:to>
      <xdr:col>19</xdr:col>
      <xdr:colOff>6350</xdr:colOff>
      <xdr:row>77</xdr:row>
      <xdr:rowOff>124461</xdr:rowOff>
    </xdr:to>
    <xdr:sp macro="" textlink="">
      <xdr:nvSpPr>
        <xdr:cNvPr id="449" name="円/楕円 448"/>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109238</xdr:rowOff>
    </xdr:from>
    <xdr:ext cx="762000" cy="259045"/>
    <xdr:sp macro="" textlink="">
      <xdr:nvSpPr>
        <xdr:cNvPr id="450" name="テキスト ボックス 449"/>
        <xdr:cNvSpPr txBox="1"/>
      </xdr:nvSpPr>
      <xdr:spPr>
        <a:xfrm>
          <a:off x="12623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8</xdr:col>
      <xdr:colOff>320675</xdr:colOff>
      <xdr:row>32</xdr:row>
      <xdr:rowOff>101600</xdr:rowOff>
    </xdr:from>
    <xdr:to>
      <xdr:col>15</xdr:col>
      <xdr:colOff>596900</xdr:colOff>
      <xdr:row>43</xdr:row>
      <xdr:rowOff>120650</xdr:rowOff>
    </xdr:to>
    <xdr:sp macro="" textlink="" fLocksText="0">
      <xdr:nvSpPr>
        <xdr:cNvPr id="451" name="Text Box 42"/>
        <xdr:cNvSpPr txBox="1">
          <a:spLocks noChangeArrowheads="1"/>
        </xdr:cNvSpPr>
      </xdr:nvSpPr>
      <xdr:spPr bwMode="auto">
        <a:xfrm>
          <a:off x="5816600" y="5588000"/>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1" eaLnBrk="1" fontAlgn="auto" latinLnBrk="0" hangingPunct="1">
            <a:lnSpc>
              <a:spcPct val="100000"/>
            </a:lnSpc>
            <a:spcBef>
              <a:spcPts val="0"/>
            </a:spcBef>
            <a:spcAft>
              <a:spcPts val="0"/>
            </a:spcAft>
            <a:buClrTx/>
            <a:buSzTx/>
            <a:buFontTx/>
            <a:buNone/>
            <a:tabLst/>
            <a:defRPr sz="1000"/>
          </a:pPr>
          <a:r>
            <a:rPr lang="ja-JP" altLang="en-US" sz="1300" b="0" i="0" baseline="0">
              <a:latin typeface="+mn-lt"/>
              <a:ea typeface="+mn-ea"/>
              <a:cs typeface="+mn-cs"/>
            </a:rPr>
            <a:t>人件費に係るものは２６年度において３４．８％と類似団体内平均値と比べて高くなっている。これは、行政面積の広さゆえ短期的な改善は困難であるが、地域手当の見直しなどにより、着実な数値の減少に努めたい。</a:t>
          </a:r>
          <a:endParaRPr lang="ja-JP" altLang="en-US" sz="1300" b="0" i="0" strike="noStrike">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神奈川県山北町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151750</xdr:rowOff>
    </xdr:from>
    <xdr:to>
      <xdr:col>4</xdr:col>
      <xdr:colOff>1117600</xdr:colOff>
      <xdr:row>18</xdr:row>
      <xdr:rowOff>14765</xdr:rowOff>
    </xdr:to>
    <xdr:cxnSp macro="">
      <xdr:nvCxnSpPr>
        <xdr:cNvPr id="50" name="直線コネクタ 49"/>
        <xdr:cNvCxnSpPr/>
      </xdr:nvCxnSpPr>
      <xdr:spPr bwMode="auto">
        <a:xfrm flipV="1">
          <a:off x="5003800" y="3114025"/>
          <a:ext cx="647700" cy="3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162258</xdr:rowOff>
    </xdr:from>
    <xdr:to>
      <xdr:col>4</xdr:col>
      <xdr:colOff>469900</xdr:colOff>
      <xdr:row>18</xdr:row>
      <xdr:rowOff>14765</xdr:rowOff>
    </xdr:to>
    <xdr:cxnSp macro="">
      <xdr:nvCxnSpPr>
        <xdr:cNvPr id="53" name="直線コネクタ 52"/>
        <xdr:cNvCxnSpPr/>
      </xdr:nvCxnSpPr>
      <xdr:spPr bwMode="auto">
        <a:xfrm>
          <a:off x="4305300" y="3124533"/>
          <a:ext cx="698500" cy="2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67320</xdr:rowOff>
    </xdr:from>
    <xdr:to>
      <xdr:col>3</xdr:col>
      <xdr:colOff>904875</xdr:colOff>
      <xdr:row>17</xdr:row>
      <xdr:rowOff>162258</xdr:rowOff>
    </xdr:to>
    <xdr:cxnSp macro="">
      <xdr:nvCxnSpPr>
        <xdr:cNvPr id="56" name="直線コネクタ 55"/>
        <xdr:cNvCxnSpPr/>
      </xdr:nvCxnSpPr>
      <xdr:spPr bwMode="auto">
        <a:xfrm>
          <a:off x="3606800" y="3029595"/>
          <a:ext cx="698500" cy="9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67320</xdr:rowOff>
    </xdr:from>
    <xdr:to>
      <xdr:col>3</xdr:col>
      <xdr:colOff>206375</xdr:colOff>
      <xdr:row>17</xdr:row>
      <xdr:rowOff>89898</xdr:rowOff>
    </xdr:to>
    <xdr:cxnSp macro="">
      <xdr:nvCxnSpPr>
        <xdr:cNvPr id="59" name="直線コネクタ 58"/>
        <xdr:cNvCxnSpPr/>
      </xdr:nvCxnSpPr>
      <xdr:spPr bwMode="auto">
        <a:xfrm flipV="1">
          <a:off x="2908300" y="3029595"/>
          <a:ext cx="698500" cy="22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100950</xdr:rowOff>
    </xdr:from>
    <xdr:to>
      <xdr:col>5</xdr:col>
      <xdr:colOff>34925</xdr:colOff>
      <xdr:row>18</xdr:row>
      <xdr:rowOff>31100</xdr:rowOff>
    </xdr:to>
    <xdr:sp macro="" textlink="">
      <xdr:nvSpPr>
        <xdr:cNvPr id="69" name="円/楕円 68"/>
        <xdr:cNvSpPr/>
      </xdr:nvSpPr>
      <xdr:spPr bwMode="auto">
        <a:xfrm>
          <a:off x="5600700" y="306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73027</xdr:rowOff>
    </xdr:from>
    <xdr:ext cx="762000" cy="259045"/>
    <xdr:sp macro="" textlink="">
      <xdr:nvSpPr>
        <xdr:cNvPr id="70" name="人口1人当たり決算額の推移該当値テキスト130"/>
        <xdr:cNvSpPr txBox="1"/>
      </xdr:nvSpPr>
      <xdr:spPr>
        <a:xfrm>
          <a:off x="5740400" y="30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108,002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135415</xdr:rowOff>
    </xdr:from>
    <xdr:to>
      <xdr:col>4</xdr:col>
      <xdr:colOff>520700</xdr:colOff>
      <xdr:row>18</xdr:row>
      <xdr:rowOff>65565</xdr:rowOff>
    </xdr:to>
    <xdr:sp macro="" textlink="">
      <xdr:nvSpPr>
        <xdr:cNvPr id="71" name="円/楕円 70"/>
        <xdr:cNvSpPr/>
      </xdr:nvSpPr>
      <xdr:spPr bwMode="auto">
        <a:xfrm>
          <a:off x="4953000" y="309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50342</xdr:rowOff>
    </xdr:from>
    <xdr:ext cx="736600" cy="259045"/>
    <xdr:sp macro="" textlink="">
      <xdr:nvSpPr>
        <xdr:cNvPr id="72" name="テキスト ボックス 71"/>
        <xdr:cNvSpPr txBox="1"/>
      </xdr:nvSpPr>
      <xdr:spPr>
        <a:xfrm>
          <a:off x="4622800" y="3184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103,479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111458</xdr:rowOff>
    </xdr:from>
    <xdr:to>
      <xdr:col>3</xdr:col>
      <xdr:colOff>955675</xdr:colOff>
      <xdr:row>18</xdr:row>
      <xdr:rowOff>41608</xdr:rowOff>
    </xdr:to>
    <xdr:sp macro="" textlink="">
      <xdr:nvSpPr>
        <xdr:cNvPr id="73" name="円/楕円 72"/>
        <xdr:cNvSpPr/>
      </xdr:nvSpPr>
      <xdr:spPr bwMode="auto">
        <a:xfrm>
          <a:off x="4254500" y="307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26385</xdr:rowOff>
    </xdr:from>
    <xdr:ext cx="762000" cy="259045"/>
    <xdr:sp macro="" textlink="">
      <xdr:nvSpPr>
        <xdr:cNvPr id="74" name="テキスト ボックス 73"/>
        <xdr:cNvSpPr txBox="1"/>
      </xdr:nvSpPr>
      <xdr:spPr>
        <a:xfrm>
          <a:off x="3924300" y="316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106,623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16520</xdr:rowOff>
    </xdr:from>
    <xdr:to>
      <xdr:col>3</xdr:col>
      <xdr:colOff>257175</xdr:colOff>
      <xdr:row>17</xdr:row>
      <xdr:rowOff>118120</xdr:rowOff>
    </xdr:to>
    <xdr:sp macro="" textlink="">
      <xdr:nvSpPr>
        <xdr:cNvPr id="75" name="円/楕円 74"/>
        <xdr:cNvSpPr/>
      </xdr:nvSpPr>
      <xdr:spPr bwMode="auto">
        <a:xfrm>
          <a:off x="3556000" y="297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128297</xdr:rowOff>
    </xdr:from>
    <xdr:ext cx="762000" cy="259045"/>
    <xdr:sp macro="" textlink="">
      <xdr:nvSpPr>
        <xdr:cNvPr id="76" name="テキスト ボックス 75"/>
        <xdr:cNvSpPr txBox="1"/>
      </xdr:nvSpPr>
      <xdr:spPr>
        <a:xfrm>
          <a:off x="3225800" y="274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119,082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39098</xdr:rowOff>
    </xdr:from>
    <xdr:to>
      <xdr:col>2</xdr:col>
      <xdr:colOff>692150</xdr:colOff>
      <xdr:row>17</xdr:row>
      <xdr:rowOff>140698</xdr:rowOff>
    </xdr:to>
    <xdr:sp macro="" textlink="">
      <xdr:nvSpPr>
        <xdr:cNvPr id="77" name="円/楕円 76"/>
        <xdr:cNvSpPr/>
      </xdr:nvSpPr>
      <xdr:spPr bwMode="auto">
        <a:xfrm>
          <a:off x="2857500" y="300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150875</xdr:rowOff>
    </xdr:from>
    <xdr:ext cx="762000" cy="259045"/>
    <xdr:sp macro="" textlink="">
      <xdr:nvSpPr>
        <xdr:cNvPr id="78" name="テキスト ボックス 77"/>
        <xdr:cNvSpPr txBox="1"/>
      </xdr:nvSpPr>
      <xdr:spPr>
        <a:xfrm>
          <a:off x="2527300" y="277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340614</xdr:rowOff>
    </xdr:from>
    <xdr:to>
      <xdr:col>4</xdr:col>
      <xdr:colOff>1117600</xdr:colOff>
      <xdr:row>36</xdr:row>
      <xdr:rowOff>19406</xdr:rowOff>
    </xdr:to>
    <xdr:cxnSp macro="">
      <xdr:nvCxnSpPr>
        <xdr:cNvPr id="111" name="直線コネクタ 110"/>
        <xdr:cNvCxnSpPr/>
      </xdr:nvCxnSpPr>
      <xdr:spPr bwMode="auto">
        <a:xfrm flipV="1">
          <a:off x="5003800" y="6950964"/>
          <a:ext cx="647700" cy="2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325095</xdr:rowOff>
    </xdr:from>
    <xdr:to>
      <xdr:col>4</xdr:col>
      <xdr:colOff>469900</xdr:colOff>
      <xdr:row>36</xdr:row>
      <xdr:rowOff>19406</xdr:rowOff>
    </xdr:to>
    <xdr:cxnSp macro="">
      <xdr:nvCxnSpPr>
        <xdr:cNvPr id="114" name="直線コネクタ 113"/>
        <xdr:cNvCxnSpPr/>
      </xdr:nvCxnSpPr>
      <xdr:spPr bwMode="auto">
        <a:xfrm>
          <a:off x="4305300" y="6935445"/>
          <a:ext cx="698500" cy="3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172072</xdr:rowOff>
    </xdr:from>
    <xdr:to>
      <xdr:col>3</xdr:col>
      <xdr:colOff>904875</xdr:colOff>
      <xdr:row>35</xdr:row>
      <xdr:rowOff>325095</xdr:rowOff>
    </xdr:to>
    <xdr:cxnSp macro="">
      <xdr:nvCxnSpPr>
        <xdr:cNvPr id="117" name="直線コネクタ 116"/>
        <xdr:cNvCxnSpPr/>
      </xdr:nvCxnSpPr>
      <xdr:spPr bwMode="auto">
        <a:xfrm>
          <a:off x="3606800" y="6782422"/>
          <a:ext cx="698500" cy="15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102515</xdr:rowOff>
    </xdr:from>
    <xdr:to>
      <xdr:col>3</xdr:col>
      <xdr:colOff>206375</xdr:colOff>
      <xdr:row>35</xdr:row>
      <xdr:rowOff>172072</xdr:rowOff>
    </xdr:to>
    <xdr:cxnSp macro="">
      <xdr:nvCxnSpPr>
        <xdr:cNvPr id="120" name="直線コネクタ 119"/>
        <xdr:cNvCxnSpPr/>
      </xdr:nvCxnSpPr>
      <xdr:spPr bwMode="auto">
        <a:xfrm>
          <a:off x="2908300" y="6712865"/>
          <a:ext cx="698500" cy="69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223270</xdr:rowOff>
    </xdr:from>
    <xdr:ext cx="762000" cy="259045"/>
    <xdr:sp macro="" textlink="">
      <xdr:nvSpPr>
        <xdr:cNvPr id="124" name="テキスト ボックス 123"/>
        <xdr:cNvSpPr txBox="1"/>
      </xdr:nvSpPr>
      <xdr:spPr>
        <a:xfrm>
          <a:off x="25273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289814</xdr:rowOff>
    </xdr:from>
    <xdr:to>
      <xdr:col>5</xdr:col>
      <xdr:colOff>34925</xdr:colOff>
      <xdr:row>36</xdr:row>
      <xdr:rowOff>48514</xdr:rowOff>
    </xdr:to>
    <xdr:sp macro="" textlink="">
      <xdr:nvSpPr>
        <xdr:cNvPr id="130" name="円/楕円 129"/>
        <xdr:cNvSpPr/>
      </xdr:nvSpPr>
      <xdr:spPr bwMode="auto">
        <a:xfrm>
          <a:off x="5600700" y="6900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261891</xdr:rowOff>
    </xdr:from>
    <xdr:ext cx="762000" cy="259045"/>
    <xdr:sp macro="" textlink="">
      <xdr:nvSpPr>
        <xdr:cNvPr id="131" name="人口1人当たり決算額の推移該当値テキスト445"/>
        <xdr:cNvSpPr txBox="1"/>
      </xdr:nvSpPr>
      <xdr:spPr>
        <a:xfrm>
          <a:off x="5740400" y="687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311506</xdr:rowOff>
    </xdr:from>
    <xdr:to>
      <xdr:col>4</xdr:col>
      <xdr:colOff>520700</xdr:colOff>
      <xdr:row>36</xdr:row>
      <xdr:rowOff>70206</xdr:rowOff>
    </xdr:to>
    <xdr:sp macro="" textlink="">
      <xdr:nvSpPr>
        <xdr:cNvPr id="132" name="円/楕円 131"/>
        <xdr:cNvSpPr/>
      </xdr:nvSpPr>
      <xdr:spPr bwMode="auto">
        <a:xfrm>
          <a:off x="4953000" y="692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54983</xdr:rowOff>
    </xdr:from>
    <xdr:ext cx="736600" cy="259045"/>
    <xdr:sp macro="" textlink="">
      <xdr:nvSpPr>
        <xdr:cNvPr id="133" name="テキスト ボックス 132"/>
        <xdr:cNvSpPr txBox="1"/>
      </xdr:nvSpPr>
      <xdr:spPr>
        <a:xfrm>
          <a:off x="4622800" y="700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274295</xdr:rowOff>
    </xdr:from>
    <xdr:to>
      <xdr:col>3</xdr:col>
      <xdr:colOff>955675</xdr:colOff>
      <xdr:row>36</xdr:row>
      <xdr:rowOff>32995</xdr:rowOff>
    </xdr:to>
    <xdr:sp macro="" textlink="">
      <xdr:nvSpPr>
        <xdr:cNvPr id="134" name="円/楕円 133"/>
        <xdr:cNvSpPr/>
      </xdr:nvSpPr>
      <xdr:spPr bwMode="auto">
        <a:xfrm>
          <a:off x="4254500" y="688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17772</xdr:rowOff>
    </xdr:from>
    <xdr:ext cx="762000" cy="259045"/>
    <xdr:sp macro="" textlink="">
      <xdr:nvSpPr>
        <xdr:cNvPr id="135" name="テキスト ボックス 134"/>
        <xdr:cNvSpPr txBox="1"/>
      </xdr:nvSpPr>
      <xdr:spPr>
        <a:xfrm>
          <a:off x="3924300" y="697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121272</xdr:rowOff>
    </xdr:from>
    <xdr:to>
      <xdr:col>3</xdr:col>
      <xdr:colOff>257175</xdr:colOff>
      <xdr:row>35</xdr:row>
      <xdr:rowOff>222872</xdr:rowOff>
    </xdr:to>
    <xdr:sp macro="" textlink="">
      <xdr:nvSpPr>
        <xdr:cNvPr id="136" name="円/楕円 135"/>
        <xdr:cNvSpPr/>
      </xdr:nvSpPr>
      <xdr:spPr bwMode="auto">
        <a:xfrm>
          <a:off x="3556000" y="673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233049</xdr:rowOff>
    </xdr:from>
    <xdr:ext cx="762000" cy="259045"/>
    <xdr:sp macro="" textlink="">
      <xdr:nvSpPr>
        <xdr:cNvPr id="137" name="テキスト ボックス 136"/>
        <xdr:cNvSpPr txBox="1"/>
      </xdr:nvSpPr>
      <xdr:spPr>
        <a:xfrm>
          <a:off x="3225800" y="65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51715</xdr:rowOff>
    </xdr:from>
    <xdr:to>
      <xdr:col>2</xdr:col>
      <xdr:colOff>692150</xdr:colOff>
      <xdr:row>35</xdr:row>
      <xdr:rowOff>153315</xdr:rowOff>
    </xdr:to>
    <xdr:sp macro="" textlink="">
      <xdr:nvSpPr>
        <xdr:cNvPr id="138" name="円/楕円 137"/>
        <xdr:cNvSpPr/>
      </xdr:nvSpPr>
      <xdr:spPr bwMode="auto">
        <a:xfrm>
          <a:off x="2857500" y="6662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163491</xdr:rowOff>
    </xdr:from>
    <xdr:ext cx="762000" cy="259045"/>
    <xdr:sp macro="" textlink="">
      <xdr:nvSpPr>
        <xdr:cNvPr id="139" name="テキスト ボックス 138"/>
        <xdr:cNvSpPr txBox="1"/>
      </xdr:nvSpPr>
      <xdr:spPr>
        <a:xfrm>
          <a:off x="2527300" y="643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財政調整基金については、平成２２年度以降横ばいの状況であるが、今後は、取り崩しを抑え現状の標準財政規模に対する比率の１５％台を維持していくことに努めていく。</a:t>
          </a:r>
          <a:endParaRPr lang="en-US"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実質収支については、今後も３～５％の範囲になるよう適正な運営に努めていく。</a:t>
          </a:r>
          <a:endParaRPr lang="ja-JP" altLang="en-US"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1"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過去を通じて、比率が算定されたことはない。今後も適正な財政運営に努めていく。</a:t>
          </a:r>
          <a:endParaRPr lang="ja-JP" altLang="en-US"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公債費については、臨時財政対策債の償還により増加傾向である。組合等が起こした地方債の元利償還金については、今後、減少していくことが見込まれる。</a:t>
          </a:r>
          <a:endParaRPr lang="en-US"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平成２２年度に債務負担行為に基づく支出額が増加しているのは、土地開発公社に対し一括返済をしたためで、平成２５年度以降は元利償還金や債務負担行為に基づく支出が減少傾向にある。</a:t>
          </a:r>
          <a:endParaRPr lang="ja-JP" altLang="en-US" sz="1100" b="0" i="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地方債の現在高については、新発債を元金の償還額以内というルールの中で実施していたが、平成２２年度以降台風による大規模な災害を受け、復旧のため借入額が増加したことや、緊急に着手せざるを得ない新東名対策事業などにより、地方債残高が増加した。</a:t>
          </a:r>
          <a:endParaRPr lang="en-US"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一方、債務負担については２５年度は地域優良賃貸住宅建設に対し債務負担行為を設定したため、一時的に増加したが、今後は土地の買い戻しの進捗により減少していくと見込まれる。</a:t>
          </a:r>
          <a:endParaRPr lang="en-US" sz="1100" b="0" i="0" baseline="0">
            <a:solidFill>
              <a:schemeClr val="dk1"/>
            </a:solidFill>
            <a:latin typeface="+mn-lt"/>
            <a:ea typeface="+mn-ea"/>
            <a:cs typeface="+mn-cs"/>
          </a:endParaRPr>
        </a:p>
        <a:p>
          <a:pPr rtl="0"/>
          <a:endParaRPr lang="ja-JP" altLang="en-US" sz="1100">
            <a:solidFill>
              <a:schemeClr val="dk1"/>
            </a:solidFill>
            <a:latin typeface="+mn-lt"/>
            <a:ea typeface="+mn-ea"/>
            <a:cs typeface="+mn-cs"/>
          </a:endParaRPr>
        </a:p>
        <a:p>
          <a:pPr rtl="1"/>
          <a:endParaRPr lang="ja-JP" altLang="en-US" sz="1100" b="0" i="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4733871</v>
      </c>
      <c r="BO4" s="379"/>
      <c r="BP4" s="379"/>
      <c r="BQ4" s="379"/>
      <c r="BR4" s="379"/>
      <c r="BS4" s="379"/>
      <c r="BT4" s="379"/>
      <c r="BU4" s="380"/>
      <c r="BV4" s="378">
        <v>5327728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2.2999999999999998</v>
      </c>
      <c r="CU4" s="556"/>
      <c r="CV4" s="556"/>
      <c r="CW4" s="556"/>
      <c r="CX4" s="556"/>
      <c r="CY4" s="556"/>
      <c r="CZ4" s="556"/>
      <c r="DA4" s="557"/>
      <c r="DB4" s="555">
        <v>3.3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4656800</v>
      </c>
      <c r="BO5" s="384"/>
      <c r="BP5" s="384"/>
      <c r="BQ5" s="384"/>
      <c r="BR5" s="384"/>
      <c r="BS5" s="384"/>
      <c r="BT5" s="384"/>
      <c r="BU5" s="385"/>
      <c r="BV5" s="383">
        <v>5183663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86.5</v>
      </c>
      <c r="CU5" s="354"/>
      <c r="CV5" s="354"/>
      <c r="CW5" s="354"/>
      <c r="CX5" s="354"/>
      <c r="CY5" s="354"/>
      <c r="CZ5" s="354"/>
      <c r="DA5" s="355"/>
      <c r="DB5" s="353">
        <v>86.6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77071</v>
      </c>
      <c r="BO6" s="384"/>
      <c r="BP6" s="384"/>
      <c r="BQ6" s="384"/>
      <c r="BR6" s="384"/>
      <c r="BS6" s="384"/>
      <c r="BT6" s="384"/>
      <c r="BU6" s="385"/>
      <c r="BV6" s="383">
        <v>144065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95.4</v>
      </c>
      <c r="CU6" s="530"/>
      <c r="CV6" s="530"/>
      <c r="CW6" s="530"/>
      <c r="CX6" s="530"/>
      <c r="CY6" s="530"/>
      <c r="CZ6" s="530"/>
      <c r="DA6" s="531"/>
      <c r="DB6" s="529">
        <v>95.9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3124</v>
      </c>
      <c r="BO7" s="384"/>
      <c r="BP7" s="384"/>
      <c r="BQ7" s="384"/>
      <c r="BR7" s="384"/>
      <c r="BS7" s="384"/>
      <c r="BT7" s="384"/>
      <c r="BU7" s="385"/>
      <c r="BV7" s="383">
        <v>33510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3263052</v>
      </c>
      <c r="CU7" s="384"/>
      <c r="CV7" s="384"/>
      <c r="CW7" s="384"/>
      <c r="CX7" s="384"/>
      <c r="CY7" s="384"/>
      <c r="CZ7" s="384"/>
      <c r="DA7" s="385"/>
      <c r="DB7" s="383">
        <v>3319412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73947</v>
      </c>
      <c r="BO8" s="384"/>
      <c r="BP8" s="384"/>
      <c r="BQ8" s="384"/>
      <c r="BR8" s="384"/>
      <c r="BS8" s="384"/>
      <c r="BT8" s="384"/>
      <c r="BU8" s="385"/>
      <c r="BV8" s="383">
        <v>110555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0.66</v>
      </c>
      <c r="CU8" s="493"/>
      <c r="CV8" s="493"/>
      <c r="CW8" s="493"/>
      <c r="CX8" s="493"/>
      <c r="CY8" s="493"/>
      <c r="CZ8" s="493"/>
      <c r="DA8" s="494"/>
      <c r="DB8" s="492">
        <v>0.66</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11764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-36608</v>
      </c>
      <c r="BO9" s="384"/>
      <c r="BP9" s="384"/>
      <c r="BQ9" s="384"/>
      <c r="BR9" s="384"/>
      <c r="BS9" s="384"/>
      <c r="BT9" s="384"/>
      <c r="BU9" s="385"/>
      <c r="BV9" s="383">
        <v>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9.6</v>
      </c>
      <c r="CU9" s="354"/>
      <c r="CV9" s="354"/>
      <c r="CW9" s="354"/>
      <c r="CX9" s="354"/>
      <c r="CY9" s="354"/>
      <c r="CZ9" s="354"/>
      <c r="DA9" s="355"/>
      <c r="DB9" s="353">
        <v>9.1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12655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33975</v>
      </c>
      <c r="BO10" s="384"/>
      <c r="BP10" s="384"/>
      <c r="BQ10" s="384"/>
      <c r="BR10" s="384"/>
      <c r="BS10" s="384"/>
      <c r="BT10" s="384"/>
      <c r="BU10" s="385"/>
      <c r="BV10" s="383">
        <v>42757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11405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19000</v>
      </c>
      <c r="BO12" s="384"/>
      <c r="BP12" s="384"/>
      <c r="BQ12" s="384"/>
      <c r="BR12" s="384"/>
      <c r="BS12" s="384"/>
      <c r="BT12" s="384"/>
      <c r="BU12" s="385"/>
      <c r="BV12" s="383">
        <v>64335</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11340</v>
      </c>
      <c r="S13" s="485"/>
      <c r="T13" s="485"/>
      <c r="U13" s="485"/>
      <c r="V13" s="486"/>
      <c r="W13" s="472" t="s">
        <v>124</v>
      </c>
      <c r="X13" s="396"/>
      <c r="Y13" s="396"/>
      <c r="Z13" s="396"/>
      <c r="AA13" s="396"/>
      <c r="AB13" s="397"/>
      <c r="AC13" s="359">
        <v>362</v>
      </c>
      <c r="AD13" s="360"/>
      <c r="AE13" s="360"/>
      <c r="AF13" s="360"/>
      <c r="AG13" s="361"/>
      <c r="AH13" s="359">
        <v>441</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-21633</v>
      </c>
      <c r="BO13" s="384"/>
      <c r="BP13" s="384"/>
      <c r="BQ13" s="384"/>
      <c r="BR13" s="384"/>
      <c r="BS13" s="384"/>
      <c r="BT13" s="384"/>
      <c r="BU13" s="385"/>
      <c r="BV13" s="383">
        <v>-21570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6.8</v>
      </c>
      <c r="CU13" s="354"/>
      <c r="CV13" s="354"/>
      <c r="CW13" s="354"/>
      <c r="CX13" s="354"/>
      <c r="CY13" s="354"/>
      <c r="CZ13" s="354"/>
      <c r="DA13" s="355"/>
      <c r="DB13" s="353">
        <v>8.5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11488</v>
      </c>
      <c r="S14" s="485"/>
      <c r="T14" s="485"/>
      <c r="U14" s="485"/>
      <c r="V14" s="486"/>
      <c r="W14" s="487"/>
      <c r="X14" s="399"/>
      <c r="Y14" s="399"/>
      <c r="Z14" s="399"/>
      <c r="AA14" s="399"/>
      <c r="AB14" s="400"/>
      <c r="AC14" s="477">
        <v>6.3</v>
      </c>
      <c r="AD14" s="478"/>
      <c r="AE14" s="478"/>
      <c r="AF14" s="478"/>
      <c r="AG14" s="479"/>
      <c r="AH14" s="477">
        <v>6.8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83.4</v>
      </c>
      <c r="CU14" s="456"/>
      <c r="CV14" s="456"/>
      <c r="CW14" s="456"/>
      <c r="CX14" s="456"/>
      <c r="CY14" s="456"/>
      <c r="CZ14" s="456"/>
      <c r="DA14" s="457"/>
      <c r="DB14" s="488">
        <v>95.7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11431</v>
      </c>
      <c r="S15" s="485"/>
      <c r="T15" s="485"/>
      <c r="U15" s="485"/>
      <c r="V15" s="486"/>
      <c r="W15" s="472" t="s">
        <v>131</v>
      </c>
      <c r="X15" s="396"/>
      <c r="Y15" s="396"/>
      <c r="Z15" s="396"/>
      <c r="AA15" s="396"/>
      <c r="AB15" s="397"/>
      <c r="AC15" s="359">
        <v>1762</v>
      </c>
      <c r="AD15" s="360"/>
      <c r="AE15" s="360"/>
      <c r="AF15" s="360"/>
      <c r="AG15" s="361"/>
      <c r="AH15" s="359">
        <v>2035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1607778</v>
      </c>
      <c r="BO15" s="379"/>
      <c r="BP15" s="379"/>
      <c r="BQ15" s="379"/>
      <c r="BR15" s="379"/>
      <c r="BS15" s="379"/>
      <c r="BT15" s="379"/>
      <c r="BU15" s="380"/>
      <c r="BV15" s="378">
        <v>1659774</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30.6</v>
      </c>
      <c r="AD16" s="478"/>
      <c r="AE16" s="478"/>
      <c r="AF16" s="478"/>
      <c r="AG16" s="479"/>
      <c r="AH16" s="477">
        <v>31.5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2490465</v>
      </c>
      <c r="BO16" s="384"/>
      <c r="BP16" s="384"/>
      <c r="BQ16" s="384"/>
      <c r="BR16" s="384"/>
      <c r="BS16" s="384"/>
      <c r="BT16" s="384"/>
      <c r="BU16" s="385"/>
      <c r="BV16" s="383">
        <v>2513812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3637</v>
      </c>
      <c r="AD17" s="360"/>
      <c r="AE17" s="360"/>
      <c r="AF17" s="360"/>
      <c r="AG17" s="361"/>
      <c r="AH17" s="359">
        <v>3929</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2075847</v>
      </c>
      <c r="BO17" s="384"/>
      <c r="BP17" s="384"/>
      <c r="BQ17" s="384"/>
      <c r="BR17" s="384"/>
      <c r="BS17" s="384"/>
      <c r="BT17" s="384"/>
      <c r="BU17" s="385"/>
      <c r="BV17" s="383">
        <v>2150390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224.61</v>
      </c>
      <c r="M18" s="448"/>
      <c r="N18" s="448"/>
      <c r="O18" s="448"/>
      <c r="P18" s="448"/>
      <c r="Q18" s="448"/>
      <c r="R18" s="449"/>
      <c r="S18" s="449"/>
      <c r="T18" s="449"/>
      <c r="U18" s="449"/>
      <c r="V18" s="450"/>
      <c r="W18" s="464"/>
      <c r="X18" s="465"/>
      <c r="Y18" s="465"/>
      <c r="Z18" s="465"/>
      <c r="AA18" s="465"/>
      <c r="AB18" s="473"/>
      <c r="AC18" s="347">
        <v>63.1</v>
      </c>
      <c r="AD18" s="348"/>
      <c r="AE18" s="348"/>
      <c r="AF18" s="348"/>
      <c r="AG18" s="451"/>
      <c r="AH18" s="347">
        <v>60.8</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2814804</v>
      </c>
      <c r="BO18" s="384"/>
      <c r="BP18" s="384"/>
      <c r="BQ18" s="384"/>
      <c r="BR18" s="384"/>
      <c r="BS18" s="384"/>
      <c r="BT18" s="384"/>
      <c r="BU18" s="385"/>
      <c r="BV18" s="383">
        <v>2822120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52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3602732</v>
      </c>
      <c r="BO19" s="384"/>
      <c r="BP19" s="384"/>
      <c r="BQ19" s="384"/>
      <c r="BR19" s="384"/>
      <c r="BS19" s="384"/>
      <c r="BT19" s="384"/>
      <c r="BU19" s="385"/>
      <c r="BV19" s="383">
        <v>3684811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3954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4532153</v>
      </c>
      <c r="BO23" s="384"/>
      <c r="BP23" s="384"/>
      <c r="BQ23" s="384"/>
      <c r="BR23" s="384"/>
      <c r="BS23" s="384"/>
      <c r="BT23" s="384"/>
      <c r="BU23" s="385"/>
      <c r="BV23" s="383">
        <v>4444377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7690</v>
      </c>
      <c r="R24" s="360"/>
      <c r="S24" s="360"/>
      <c r="T24" s="360"/>
      <c r="U24" s="360"/>
      <c r="V24" s="361"/>
      <c r="W24" s="425"/>
      <c r="X24" s="416"/>
      <c r="Y24" s="417"/>
      <c r="Z24" s="356" t="s">
        <v>155</v>
      </c>
      <c r="AA24" s="357"/>
      <c r="AB24" s="357"/>
      <c r="AC24" s="357"/>
      <c r="AD24" s="357"/>
      <c r="AE24" s="357"/>
      <c r="AF24" s="357"/>
      <c r="AG24" s="358"/>
      <c r="AH24" s="359">
        <v>127</v>
      </c>
      <c r="AI24" s="360"/>
      <c r="AJ24" s="360"/>
      <c r="AK24" s="360"/>
      <c r="AL24" s="361"/>
      <c r="AM24" s="359">
        <v>390398</v>
      </c>
      <c r="AN24" s="360"/>
      <c r="AO24" s="360"/>
      <c r="AP24" s="360"/>
      <c r="AQ24" s="360"/>
      <c r="AR24" s="361"/>
      <c r="AS24" s="359">
        <v>3074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3997240</v>
      </c>
      <c r="BO24" s="384"/>
      <c r="BP24" s="384"/>
      <c r="BQ24" s="384"/>
      <c r="BR24" s="384"/>
      <c r="BS24" s="384"/>
      <c r="BT24" s="384"/>
      <c r="BU24" s="385"/>
      <c r="BV24" s="383">
        <v>3869749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6300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1734791</v>
      </c>
      <c r="BO25" s="379"/>
      <c r="BP25" s="379"/>
      <c r="BQ25" s="379"/>
      <c r="BR25" s="379"/>
      <c r="BS25" s="379"/>
      <c r="BT25" s="379"/>
      <c r="BU25" s="380"/>
      <c r="BV25" s="378">
        <v>1827760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5830</v>
      </c>
      <c r="R26" s="360"/>
      <c r="S26" s="360"/>
      <c r="T26" s="360"/>
      <c r="U26" s="360"/>
      <c r="V26" s="361"/>
      <c r="W26" s="425"/>
      <c r="X26" s="416"/>
      <c r="Y26" s="417"/>
      <c r="Z26" s="356" t="s">
        <v>161</v>
      </c>
      <c r="AA26" s="438"/>
      <c r="AB26" s="438"/>
      <c r="AC26" s="438"/>
      <c r="AD26" s="438"/>
      <c r="AE26" s="438"/>
      <c r="AF26" s="438"/>
      <c r="AG26" s="439"/>
      <c r="AH26" s="359">
        <v>3</v>
      </c>
      <c r="AI26" s="360"/>
      <c r="AJ26" s="360"/>
      <c r="AK26" s="360"/>
      <c r="AL26" s="361"/>
      <c r="AM26" s="359">
        <v>8607</v>
      </c>
      <c r="AN26" s="360"/>
      <c r="AO26" s="360"/>
      <c r="AP26" s="360"/>
      <c r="AQ26" s="360"/>
      <c r="AR26" s="361"/>
      <c r="AS26" s="359">
        <v>2869</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3560</v>
      </c>
      <c r="R27" s="360"/>
      <c r="S27" s="360"/>
      <c r="T27" s="360"/>
      <c r="U27" s="360"/>
      <c r="V27" s="361"/>
      <c r="W27" s="425"/>
      <c r="X27" s="416"/>
      <c r="Y27" s="417"/>
      <c r="Z27" s="356" t="s">
        <v>164</v>
      </c>
      <c r="AA27" s="357"/>
      <c r="AB27" s="357"/>
      <c r="AC27" s="357"/>
      <c r="AD27" s="357"/>
      <c r="AE27" s="357"/>
      <c r="AF27" s="357"/>
      <c r="AG27" s="358"/>
      <c r="AH27" s="359">
        <v>10</v>
      </c>
      <c r="AI27" s="360"/>
      <c r="AJ27" s="360"/>
      <c r="AK27" s="360"/>
      <c r="AL27" s="361"/>
      <c r="AM27" s="359">
        <v>27970</v>
      </c>
      <c r="AN27" s="360"/>
      <c r="AO27" s="360"/>
      <c r="AP27" s="360"/>
      <c r="AQ27" s="360"/>
      <c r="AR27" s="361"/>
      <c r="AS27" s="359">
        <v>2797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2253</v>
      </c>
      <c r="BO27" s="387"/>
      <c r="BP27" s="387"/>
      <c r="BQ27" s="387"/>
      <c r="BR27" s="387"/>
      <c r="BS27" s="387"/>
      <c r="BT27" s="387"/>
      <c r="BU27" s="388"/>
      <c r="BV27" s="386">
        <v>2253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2790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524394</v>
      </c>
      <c r="BO28" s="379"/>
      <c r="BP28" s="379"/>
      <c r="BQ28" s="379"/>
      <c r="BR28" s="379"/>
      <c r="BS28" s="379"/>
      <c r="BT28" s="379"/>
      <c r="BU28" s="380"/>
      <c r="BV28" s="378">
        <v>509419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12</v>
      </c>
      <c r="M29" s="360"/>
      <c r="N29" s="360"/>
      <c r="O29" s="360"/>
      <c r="P29" s="361"/>
      <c r="Q29" s="359">
        <v>2550</v>
      </c>
      <c r="R29" s="360"/>
      <c r="S29" s="360"/>
      <c r="T29" s="360"/>
      <c r="U29" s="360"/>
      <c r="V29" s="361"/>
      <c r="W29" s="426"/>
      <c r="X29" s="427"/>
      <c r="Y29" s="428"/>
      <c r="Z29" s="356" t="s">
        <v>171</v>
      </c>
      <c r="AA29" s="357"/>
      <c r="AB29" s="357"/>
      <c r="AC29" s="357"/>
      <c r="AD29" s="357"/>
      <c r="AE29" s="357"/>
      <c r="AF29" s="357"/>
      <c r="AG29" s="358"/>
      <c r="AH29" s="359">
        <v>137</v>
      </c>
      <c r="AI29" s="360"/>
      <c r="AJ29" s="360"/>
      <c r="AK29" s="360"/>
      <c r="AL29" s="361"/>
      <c r="AM29" s="359">
        <v>418368</v>
      </c>
      <c r="AN29" s="360"/>
      <c r="AO29" s="360"/>
      <c r="AP29" s="360"/>
      <c r="AQ29" s="360"/>
      <c r="AR29" s="361"/>
      <c r="AS29" s="359">
        <v>3054</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3821</v>
      </c>
      <c r="BO29" s="384"/>
      <c r="BP29" s="384"/>
      <c r="BQ29" s="384"/>
      <c r="BR29" s="384"/>
      <c r="BS29" s="384"/>
      <c r="BT29" s="384"/>
      <c r="BU29" s="385"/>
      <c r="BV29" s="383">
        <v>3821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405589</v>
      </c>
      <c r="BO30" s="387"/>
      <c r="BP30" s="387"/>
      <c r="BQ30" s="387"/>
      <c r="BR30" s="387"/>
      <c r="BS30" s="387"/>
      <c r="BT30" s="387"/>
      <c r="BU30" s="388"/>
      <c r="BV30" s="386">
        <v>429191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南足柄市外五ケ市町組合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山北町土地開発公社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災害給付見舞事業特別会計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南足柄市外二ケ町組合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（財）山北町環境整備公社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町設置型浄化槽事業特別会計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南足柄市・山北町・開成町一部事務組合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公益財団法人　かながわ健康財団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商品券特別会計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松田町外三ケ町組合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足柄上衛生組合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足柄西部清掃組合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神奈川県市町村職員退職手当組合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神奈川県後期高齢者医療広域連合（一般会計分）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神奈川県後期高齢者医療広域連合（事務会計）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神奈川県町村情報システム共同事業組合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1852544</v>
      </c>
      <c r="S5" s="639"/>
      <c r="T5" s="639"/>
      <c r="U5" s="639"/>
      <c r="V5" s="639"/>
      <c r="W5" s="639"/>
      <c r="X5" s="639"/>
      <c r="Y5" s="686"/>
      <c r="Z5" s="699">
        <v>39.1</v>
      </c>
      <c r="AA5" s="699"/>
      <c r="AB5" s="699"/>
      <c r="AC5" s="699"/>
      <c r="AD5" s="700">
        <v>1848355</v>
      </c>
      <c r="AE5" s="700"/>
      <c r="AF5" s="700"/>
      <c r="AG5" s="700"/>
      <c r="AH5" s="700"/>
      <c r="AI5" s="700"/>
      <c r="AJ5" s="700"/>
      <c r="AK5" s="700"/>
      <c r="AL5" s="687">
        <v>62.7</v>
      </c>
      <c r="AM5" s="656"/>
      <c r="AN5" s="656"/>
      <c r="AO5" s="688"/>
      <c r="AP5" s="675" t="s">
        <v>209</v>
      </c>
      <c r="AQ5" s="676"/>
      <c r="AR5" s="676"/>
      <c r="AS5" s="676"/>
      <c r="AT5" s="676"/>
      <c r="AU5" s="676"/>
      <c r="AV5" s="676"/>
      <c r="AW5" s="676"/>
      <c r="AX5" s="676"/>
      <c r="AY5" s="676"/>
      <c r="AZ5" s="676"/>
      <c r="BA5" s="676"/>
      <c r="BB5" s="676"/>
      <c r="BC5" s="676"/>
      <c r="BD5" s="676"/>
      <c r="BE5" s="676"/>
      <c r="BF5" s="677"/>
      <c r="BG5" s="588">
        <v>1847162</v>
      </c>
      <c r="BH5" s="589"/>
      <c r="BI5" s="589"/>
      <c r="BJ5" s="589"/>
      <c r="BK5" s="589"/>
      <c r="BL5" s="589"/>
      <c r="BM5" s="589"/>
      <c r="BN5" s="590"/>
      <c r="BO5" s="641">
        <v>99.7</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31872</v>
      </c>
      <c r="S6" s="589"/>
      <c r="T6" s="589"/>
      <c r="U6" s="589"/>
      <c r="V6" s="589"/>
      <c r="W6" s="589"/>
      <c r="X6" s="589"/>
      <c r="Y6" s="590"/>
      <c r="Z6" s="641">
        <v>0.7</v>
      </c>
      <c r="AA6" s="641"/>
      <c r="AB6" s="641"/>
      <c r="AC6" s="641"/>
      <c r="AD6" s="642">
        <v>31872</v>
      </c>
      <c r="AE6" s="642"/>
      <c r="AF6" s="642"/>
      <c r="AG6" s="642"/>
      <c r="AH6" s="642"/>
      <c r="AI6" s="642"/>
      <c r="AJ6" s="642"/>
      <c r="AK6" s="642"/>
      <c r="AL6" s="611">
        <v>1.1000000000000001</v>
      </c>
      <c r="AM6" s="643"/>
      <c r="AN6" s="643"/>
      <c r="AO6" s="644"/>
      <c r="AP6" s="585" t="s">
        <v>215</v>
      </c>
      <c r="AQ6" s="586"/>
      <c r="AR6" s="586"/>
      <c r="AS6" s="586"/>
      <c r="AT6" s="586"/>
      <c r="AU6" s="586"/>
      <c r="AV6" s="586"/>
      <c r="AW6" s="586"/>
      <c r="AX6" s="586"/>
      <c r="AY6" s="586"/>
      <c r="AZ6" s="586"/>
      <c r="BA6" s="586"/>
      <c r="BB6" s="586"/>
      <c r="BC6" s="586"/>
      <c r="BD6" s="586"/>
      <c r="BE6" s="586"/>
      <c r="BF6" s="587"/>
      <c r="BG6" s="588">
        <v>1842973</v>
      </c>
      <c r="BH6" s="589"/>
      <c r="BI6" s="589"/>
      <c r="BJ6" s="589"/>
      <c r="BK6" s="589"/>
      <c r="BL6" s="589"/>
      <c r="BM6" s="589"/>
      <c r="BN6" s="590"/>
      <c r="BO6" s="641">
        <v>99.5</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106774</v>
      </c>
      <c r="CS6" s="589"/>
      <c r="CT6" s="589"/>
      <c r="CU6" s="589"/>
      <c r="CV6" s="589"/>
      <c r="CW6" s="589"/>
      <c r="CX6" s="589"/>
      <c r="CY6" s="590"/>
      <c r="CZ6" s="641">
        <v>2.2999999999999998</v>
      </c>
      <c r="DA6" s="641"/>
      <c r="DB6" s="641"/>
      <c r="DC6" s="641"/>
      <c r="DD6" s="594" t="s">
        <v>210</v>
      </c>
      <c r="DE6" s="589"/>
      <c r="DF6" s="589"/>
      <c r="DG6" s="589"/>
      <c r="DH6" s="589"/>
      <c r="DI6" s="589"/>
      <c r="DJ6" s="589"/>
      <c r="DK6" s="589"/>
      <c r="DL6" s="589"/>
      <c r="DM6" s="589"/>
      <c r="DN6" s="589"/>
      <c r="DO6" s="589"/>
      <c r="DP6" s="590"/>
      <c r="DQ6" s="594">
        <v>106774</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2704</v>
      </c>
      <c r="S7" s="589"/>
      <c r="T7" s="589"/>
      <c r="U7" s="589"/>
      <c r="V7" s="589"/>
      <c r="W7" s="589"/>
      <c r="X7" s="589"/>
      <c r="Y7" s="590"/>
      <c r="Z7" s="641">
        <v>0.1</v>
      </c>
      <c r="AA7" s="641"/>
      <c r="AB7" s="641"/>
      <c r="AC7" s="641"/>
      <c r="AD7" s="642">
        <v>2704</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694820</v>
      </c>
      <c r="BH7" s="589"/>
      <c r="BI7" s="589"/>
      <c r="BJ7" s="589"/>
      <c r="BK7" s="589"/>
      <c r="BL7" s="589"/>
      <c r="BM7" s="589"/>
      <c r="BN7" s="590"/>
      <c r="BO7" s="641">
        <v>37.5</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924972</v>
      </c>
      <c r="CS7" s="589"/>
      <c r="CT7" s="589"/>
      <c r="CU7" s="589"/>
      <c r="CV7" s="589"/>
      <c r="CW7" s="589"/>
      <c r="CX7" s="589"/>
      <c r="CY7" s="590"/>
      <c r="CZ7" s="641">
        <v>19.899999999999999</v>
      </c>
      <c r="DA7" s="641"/>
      <c r="DB7" s="641"/>
      <c r="DC7" s="641"/>
      <c r="DD7" s="594">
        <v>31978</v>
      </c>
      <c r="DE7" s="589"/>
      <c r="DF7" s="589"/>
      <c r="DG7" s="589"/>
      <c r="DH7" s="589"/>
      <c r="DI7" s="589"/>
      <c r="DJ7" s="589"/>
      <c r="DK7" s="589"/>
      <c r="DL7" s="589"/>
      <c r="DM7" s="589"/>
      <c r="DN7" s="589"/>
      <c r="DO7" s="589"/>
      <c r="DP7" s="590"/>
      <c r="DQ7" s="594">
        <v>817664</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11693</v>
      </c>
      <c r="S8" s="589"/>
      <c r="T8" s="589"/>
      <c r="U8" s="589"/>
      <c r="V8" s="589"/>
      <c r="W8" s="589"/>
      <c r="X8" s="589"/>
      <c r="Y8" s="590"/>
      <c r="Z8" s="641">
        <v>0.2</v>
      </c>
      <c r="AA8" s="641"/>
      <c r="AB8" s="641"/>
      <c r="AC8" s="641"/>
      <c r="AD8" s="642">
        <v>11693</v>
      </c>
      <c r="AE8" s="642"/>
      <c r="AF8" s="642"/>
      <c r="AG8" s="642"/>
      <c r="AH8" s="642"/>
      <c r="AI8" s="642"/>
      <c r="AJ8" s="642"/>
      <c r="AK8" s="642"/>
      <c r="AL8" s="611">
        <v>0.4</v>
      </c>
      <c r="AM8" s="643"/>
      <c r="AN8" s="643"/>
      <c r="AO8" s="644"/>
      <c r="AP8" s="585" t="s">
        <v>221</v>
      </c>
      <c r="AQ8" s="586"/>
      <c r="AR8" s="586"/>
      <c r="AS8" s="586"/>
      <c r="AT8" s="586"/>
      <c r="AU8" s="586"/>
      <c r="AV8" s="586"/>
      <c r="AW8" s="586"/>
      <c r="AX8" s="586"/>
      <c r="AY8" s="586"/>
      <c r="AZ8" s="586"/>
      <c r="BA8" s="586"/>
      <c r="BB8" s="586"/>
      <c r="BC8" s="586"/>
      <c r="BD8" s="586"/>
      <c r="BE8" s="586"/>
      <c r="BF8" s="587"/>
      <c r="BG8" s="588">
        <v>20488</v>
      </c>
      <c r="BH8" s="589"/>
      <c r="BI8" s="589"/>
      <c r="BJ8" s="589"/>
      <c r="BK8" s="589"/>
      <c r="BL8" s="589"/>
      <c r="BM8" s="589"/>
      <c r="BN8" s="590"/>
      <c r="BO8" s="641">
        <v>1.1000000000000001</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1222237</v>
      </c>
      <c r="CS8" s="589"/>
      <c r="CT8" s="589"/>
      <c r="CU8" s="589"/>
      <c r="CV8" s="589"/>
      <c r="CW8" s="589"/>
      <c r="CX8" s="589"/>
      <c r="CY8" s="590"/>
      <c r="CZ8" s="641">
        <v>26.2</v>
      </c>
      <c r="DA8" s="641"/>
      <c r="DB8" s="641"/>
      <c r="DC8" s="641"/>
      <c r="DD8" s="594">
        <v>11374</v>
      </c>
      <c r="DE8" s="589"/>
      <c r="DF8" s="589"/>
      <c r="DG8" s="589"/>
      <c r="DH8" s="589"/>
      <c r="DI8" s="589"/>
      <c r="DJ8" s="589"/>
      <c r="DK8" s="589"/>
      <c r="DL8" s="589"/>
      <c r="DM8" s="589"/>
      <c r="DN8" s="589"/>
      <c r="DO8" s="589"/>
      <c r="DP8" s="590"/>
      <c r="DQ8" s="594">
        <v>755905</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7297</v>
      </c>
      <c r="S9" s="589"/>
      <c r="T9" s="589"/>
      <c r="U9" s="589"/>
      <c r="V9" s="589"/>
      <c r="W9" s="589"/>
      <c r="X9" s="589"/>
      <c r="Y9" s="590"/>
      <c r="Z9" s="641">
        <v>0.2</v>
      </c>
      <c r="AA9" s="641"/>
      <c r="AB9" s="641"/>
      <c r="AC9" s="641"/>
      <c r="AD9" s="642">
        <v>7297</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541941</v>
      </c>
      <c r="BH9" s="589"/>
      <c r="BI9" s="589"/>
      <c r="BJ9" s="589"/>
      <c r="BK9" s="589"/>
      <c r="BL9" s="589"/>
      <c r="BM9" s="589"/>
      <c r="BN9" s="590"/>
      <c r="BO9" s="641">
        <v>29.3</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435360</v>
      </c>
      <c r="CS9" s="589"/>
      <c r="CT9" s="589"/>
      <c r="CU9" s="589"/>
      <c r="CV9" s="589"/>
      <c r="CW9" s="589"/>
      <c r="CX9" s="589"/>
      <c r="CY9" s="590"/>
      <c r="CZ9" s="641">
        <v>9.3000000000000007</v>
      </c>
      <c r="DA9" s="641"/>
      <c r="DB9" s="641"/>
      <c r="DC9" s="641"/>
      <c r="DD9" s="594">
        <v>1969</v>
      </c>
      <c r="DE9" s="589"/>
      <c r="DF9" s="589"/>
      <c r="DG9" s="589"/>
      <c r="DH9" s="589"/>
      <c r="DI9" s="589"/>
      <c r="DJ9" s="589"/>
      <c r="DK9" s="589"/>
      <c r="DL9" s="589"/>
      <c r="DM9" s="589"/>
      <c r="DN9" s="589"/>
      <c r="DO9" s="589"/>
      <c r="DP9" s="590"/>
      <c r="DQ9" s="594">
        <v>382469</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128275</v>
      </c>
      <c r="S10" s="589"/>
      <c r="T10" s="589"/>
      <c r="U10" s="589"/>
      <c r="V10" s="589"/>
      <c r="W10" s="589"/>
      <c r="X10" s="589"/>
      <c r="Y10" s="590"/>
      <c r="Z10" s="641">
        <v>2.7</v>
      </c>
      <c r="AA10" s="641"/>
      <c r="AB10" s="641"/>
      <c r="AC10" s="641"/>
      <c r="AD10" s="642">
        <v>128275</v>
      </c>
      <c r="AE10" s="642"/>
      <c r="AF10" s="642"/>
      <c r="AG10" s="642"/>
      <c r="AH10" s="642"/>
      <c r="AI10" s="642"/>
      <c r="AJ10" s="642"/>
      <c r="AK10" s="642"/>
      <c r="AL10" s="611">
        <v>4.3</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35168</v>
      </c>
      <c r="BH10" s="589"/>
      <c r="BI10" s="589"/>
      <c r="BJ10" s="589"/>
      <c r="BK10" s="589"/>
      <c r="BL10" s="589"/>
      <c r="BM10" s="589"/>
      <c r="BN10" s="590"/>
      <c r="BO10" s="641">
        <v>1.9</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12876</v>
      </c>
      <c r="S11" s="589"/>
      <c r="T11" s="589"/>
      <c r="U11" s="589"/>
      <c r="V11" s="589"/>
      <c r="W11" s="589"/>
      <c r="X11" s="589"/>
      <c r="Y11" s="590"/>
      <c r="Z11" s="641">
        <v>0.3</v>
      </c>
      <c r="AA11" s="641"/>
      <c r="AB11" s="641"/>
      <c r="AC11" s="641"/>
      <c r="AD11" s="642">
        <v>12876</v>
      </c>
      <c r="AE11" s="642"/>
      <c r="AF11" s="642"/>
      <c r="AG11" s="642"/>
      <c r="AH11" s="642"/>
      <c r="AI11" s="642"/>
      <c r="AJ11" s="642"/>
      <c r="AK11" s="642"/>
      <c r="AL11" s="611">
        <v>0.4</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97223</v>
      </c>
      <c r="BH11" s="589"/>
      <c r="BI11" s="589"/>
      <c r="BJ11" s="589"/>
      <c r="BK11" s="589"/>
      <c r="BL11" s="589"/>
      <c r="BM11" s="589"/>
      <c r="BN11" s="590"/>
      <c r="BO11" s="641">
        <v>5.2</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267606</v>
      </c>
      <c r="CS11" s="589"/>
      <c r="CT11" s="589"/>
      <c r="CU11" s="589"/>
      <c r="CV11" s="589"/>
      <c r="CW11" s="589"/>
      <c r="CX11" s="589"/>
      <c r="CY11" s="590"/>
      <c r="CZ11" s="641">
        <v>5.7</v>
      </c>
      <c r="DA11" s="641"/>
      <c r="DB11" s="641"/>
      <c r="DC11" s="641"/>
      <c r="DD11" s="594">
        <v>174532</v>
      </c>
      <c r="DE11" s="589"/>
      <c r="DF11" s="589"/>
      <c r="DG11" s="589"/>
      <c r="DH11" s="589"/>
      <c r="DI11" s="589"/>
      <c r="DJ11" s="589"/>
      <c r="DK11" s="589"/>
      <c r="DL11" s="589"/>
      <c r="DM11" s="589"/>
      <c r="DN11" s="589"/>
      <c r="DO11" s="589"/>
      <c r="DP11" s="590"/>
      <c r="DQ11" s="594">
        <v>94679</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1070576</v>
      </c>
      <c r="BH12" s="589"/>
      <c r="BI12" s="589"/>
      <c r="BJ12" s="589"/>
      <c r="BK12" s="589"/>
      <c r="BL12" s="589"/>
      <c r="BM12" s="589"/>
      <c r="BN12" s="590"/>
      <c r="BO12" s="641">
        <v>57.8</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108815</v>
      </c>
      <c r="CS12" s="589"/>
      <c r="CT12" s="589"/>
      <c r="CU12" s="589"/>
      <c r="CV12" s="589"/>
      <c r="CW12" s="589"/>
      <c r="CX12" s="589"/>
      <c r="CY12" s="590"/>
      <c r="CZ12" s="641">
        <v>2.2999999999999998</v>
      </c>
      <c r="DA12" s="641"/>
      <c r="DB12" s="641"/>
      <c r="DC12" s="641"/>
      <c r="DD12" s="594">
        <v>9685</v>
      </c>
      <c r="DE12" s="589"/>
      <c r="DF12" s="589"/>
      <c r="DG12" s="589"/>
      <c r="DH12" s="589"/>
      <c r="DI12" s="589"/>
      <c r="DJ12" s="589"/>
      <c r="DK12" s="589"/>
      <c r="DL12" s="589"/>
      <c r="DM12" s="589"/>
      <c r="DN12" s="589"/>
      <c r="DO12" s="589"/>
      <c r="DP12" s="590"/>
      <c r="DQ12" s="594">
        <v>61233</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9009</v>
      </c>
      <c r="S13" s="589"/>
      <c r="T13" s="589"/>
      <c r="U13" s="589"/>
      <c r="V13" s="589"/>
      <c r="W13" s="589"/>
      <c r="X13" s="589"/>
      <c r="Y13" s="590"/>
      <c r="Z13" s="641">
        <v>0.2</v>
      </c>
      <c r="AA13" s="641"/>
      <c r="AB13" s="641"/>
      <c r="AC13" s="641"/>
      <c r="AD13" s="642">
        <v>9009</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937214</v>
      </c>
      <c r="BH13" s="589"/>
      <c r="BI13" s="589"/>
      <c r="BJ13" s="589"/>
      <c r="BK13" s="589"/>
      <c r="BL13" s="589"/>
      <c r="BM13" s="589"/>
      <c r="BN13" s="590"/>
      <c r="BO13" s="641">
        <v>50.6</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493863</v>
      </c>
      <c r="CS13" s="589"/>
      <c r="CT13" s="589"/>
      <c r="CU13" s="589"/>
      <c r="CV13" s="589"/>
      <c r="CW13" s="589"/>
      <c r="CX13" s="589"/>
      <c r="CY13" s="590"/>
      <c r="CZ13" s="641">
        <v>10.6</v>
      </c>
      <c r="DA13" s="641"/>
      <c r="DB13" s="641"/>
      <c r="DC13" s="641"/>
      <c r="DD13" s="594">
        <v>192745</v>
      </c>
      <c r="DE13" s="589"/>
      <c r="DF13" s="589"/>
      <c r="DG13" s="589"/>
      <c r="DH13" s="589"/>
      <c r="DI13" s="589"/>
      <c r="DJ13" s="589"/>
      <c r="DK13" s="589"/>
      <c r="DL13" s="589"/>
      <c r="DM13" s="589"/>
      <c r="DN13" s="589"/>
      <c r="DO13" s="589"/>
      <c r="DP13" s="590"/>
      <c r="DQ13" s="594">
        <v>364945</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26966</v>
      </c>
      <c r="BH14" s="589"/>
      <c r="BI14" s="589"/>
      <c r="BJ14" s="589"/>
      <c r="BK14" s="589"/>
      <c r="BL14" s="589"/>
      <c r="BM14" s="589"/>
      <c r="BN14" s="590"/>
      <c r="BO14" s="641">
        <v>1.5</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205703</v>
      </c>
      <c r="CS14" s="589"/>
      <c r="CT14" s="589"/>
      <c r="CU14" s="589"/>
      <c r="CV14" s="589"/>
      <c r="CW14" s="589"/>
      <c r="CX14" s="589"/>
      <c r="CY14" s="590"/>
      <c r="CZ14" s="641">
        <v>4.4000000000000004</v>
      </c>
      <c r="DA14" s="641"/>
      <c r="DB14" s="641"/>
      <c r="DC14" s="641"/>
      <c r="DD14" s="594">
        <v>4515</v>
      </c>
      <c r="DE14" s="589"/>
      <c r="DF14" s="589"/>
      <c r="DG14" s="589"/>
      <c r="DH14" s="589"/>
      <c r="DI14" s="589"/>
      <c r="DJ14" s="589"/>
      <c r="DK14" s="589"/>
      <c r="DL14" s="589"/>
      <c r="DM14" s="589"/>
      <c r="DN14" s="589"/>
      <c r="DO14" s="589"/>
      <c r="DP14" s="590"/>
      <c r="DQ14" s="594">
        <v>197313</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4590</v>
      </c>
      <c r="S15" s="589"/>
      <c r="T15" s="589"/>
      <c r="U15" s="589"/>
      <c r="V15" s="589"/>
      <c r="W15" s="589"/>
      <c r="X15" s="589"/>
      <c r="Y15" s="590"/>
      <c r="Z15" s="641">
        <v>0.1</v>
      </c>
      <c r="AA15" s="641"/>
      <c r="AB15" s="641"/>
      <c r="AC15" s="641"/>
      <c r="AD15" s="642">
        <v>4590</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50611</v>
      </c>
      <c r="BH15" s="589"/>
      <c r="BI15" s="589"/>
      <c r="BJ15" s="589"/>
      <c r="BK15" s="589"/>
      <c r="BL15" s="589"/>
      <c r="BM15" s="589"/>
      <c r="BN15" s="590"/>
      <c r="BO15" s="641">
        <v>2.7</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533952</v>
      </c>
      <c r="CS15" s="589"/>
      <c r="CT15" s="589"/>
      <c r="CU15" s="589"/>
      <c r="CV15" s="589"/>
      <c r="CW15" s="589"/>
      <c r="CX15" s="589"/>
      <c r="CY15" s="590"/>
      <c r="CZ15" s="641">
        <v>11.5</v>
      </c>
      <c r="DA15" s="641"/>
      <c r="DB15" s="641"/>
      <c r="DC15" s="641"/>
      <c r="DD15" s="594">
        <v>139721</v>
      </c>
      <c r="DE15" s="589"/>
      <c r="DF15" s="589"/>
      <c r="DG15" s="589"/>
      <c r="DH15" s="589"/>
      <c r="DI15" s="589"/>
      <c r="DJ15" s="589"/>
      <c r="DK15" s="589"/>
      <c r="DL15" s="589"/>
      <c r="DM15" s="589"/>
      <c r="DN15" s="589"/>
      <c r="DO15" s="589"/>
      <c r="DP15" s="590"/>
      <c r="DQ15" s="594">
        <v>393345</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983773</v>
      </c>
      <c r="S16" s="589"/>
      <c r="T16" s="589"/>
      <c r="U16" s="589"/>
      <c r="V16" s="589"/>
      <c r="W16" s="589"/>
      <c r="X16" s="589"/>
      <c r="Y16" s="590"/>
      <c r="Z16" s="641">
        <v>20.8</v>
      </c>
      <c r="AA16" s="641"/>
      <c r="AB16" s="641"/>
      <c r="AC16" s="641"/>
      <c r="AD16" s="642">
        <v>883049</v>
      </c>
      <c r="AE16" s="642"/>
      <c r="AF16" s="642"/>
      <c r="AG16" s="642"/>
      <c r="AH16" s="642"/>
      <c r="AI16" s="642"/>
      <c r="AJ16" s="642"/>
      <c r="AK16" s="642"/>
      <c r="AL16" s="611">
        <v>29.9</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6832</v>
      </c>
      <c r="CS16" s="589"/>
      <c r="CT16" s="589"/>
      <c r="CU16" s="589"/>
      <c r="CV16" s="589"/>
      <c r="CW16" s="589"/>
      <c r="CX16" s="589"/>
      <c r="CY16" s="590"/>
      <c r="CZ16" s="641">
        <v>0.1</v>
      </c>
      <c r="DA16" s="641"/>
      <c r="DB16" s="641"/>
      <c r="DC16" s="641"/>
      <c r="DD16" s="594" t="s">
        <v>112</v>
      </c>
      <c r="DE16" s="589"/>
      <c r="DF16" s="589"/>
      <c r="DG16" s="589"/>
      <c r="DH16" s="589"/>
      <c r="DI16" s="589"/>
      <c r="DJ16" s="589"/>
      <c r="DK16" s="589"/>
      <c r="DL16" s="589"/>
      <c r="DM16" s="589"/>
      <c r="DN16" s="589"/>
      <c r="DO16" s="589"/>
      <c r="DP16" s="590"/>
      <c r="DQ16" s="594">
        <v>6832</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883049</v>
      </c>
      <c r="S17" s="589"/>
      <c r="T17" s="589"/>
      <c r="U17" s="589"/>
      <c r="V17" s="589"/>
      <c r="W17" s="589"/>
      <c r="X17" s="589"/>
      <c r="Y17" s="590"/>
      <c r="Z17" s="641">
        <v>18.7</v>
      </c>
      <c r="AA17" s="641"/>
      <c r="AB17" s="641"/>
      <c r="AC17" s="641"/>
      <c r="AD17" s="642">
        <v>883049</v>
      </c>
      <c r="AE17" s="642"/>
      <c r="AF17" s="642"/>
      <c r="AG17" s="642"/>
      <c r="AH17" s="642"/>
      <c r="AI17" s="642"/>
      <c r="AJ17" s="642"/>
      <c r="AK17" s="642"/>
      <c r="AL17" s="611">
        <v>29.9</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350686</v>
      </c>
      <c r="CS17" s="589"/>
      <c r="CT17" s="589"/>
      <c r="CU17" s="589"/>
      <c r="CV17" s="589"/>
      <c r="CW17" s="589"/>
      <c r="CX17" s="589"/>
      <c r="CY17" s="590"/>
      <c r="CZ17" s="641">
        <v>7.5</v>
      </c>
      <c r="DA17" s="641"/>
      <c r="DB17" s="641"/>
      <c r="DC17" s="641"/>
      <c r="DD17" s="594" t="s">
        <v>112</v>
      </c>
      <c r="DE17" s="589"/>
      <c r="DF17" s="589"/>
      <c r="DG17" s="589"/>
      <c r="DH17" s="589"/>
      <c r="DI17" s="589"/>
      <c r="DJ17" s="589"/>
      <c r="DK17" s="589"/>
      <c r="DL17" s="589"/>
      <c r="DM17" s="589"/>
      <c r="DN17" s="589"/>
      <c r="DO17" s="589"/>
      <c r="DP17" s="590"/>
      <c r="DQ17" s="594">
        <v>344502</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100722</v>
      </c>
      <c r="S18" s="589"/>
      <c r="T18" s="589"/>
      <c r="U18" s="589"/>
      <c r="V18" s="589"/>
      <c r="W18" s="589"/>
      <c r="X18" s="589"/>
      <c r="Y18" s="590"/>
      <c r="Z18" s="641">
        <v>2.1</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v>4189</v>
      </c>
      <c r="BH18" s="589"/>
      <c r="BI18" s="589"/>
      <c r="BJ18" s="589"/>
      <c r="BK18" s="589"/>
      <c r="BL18" s="589"/>
      <c r="BM18" s="589"/>
      <c r="BN18" s="590"/>
      <c r="BO18" s="641">
        <v>0.2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5382</v>
      </c>
      <c r="BH19" s="589"/>
      <c r="BI19" s="589"/>
      <c r="BJ19" s="589"/>
      <c r="BK19" s="589"/>
      <c r="BL19" s="589"/>
      <c r="BM19" s="589"/>
      <c r="BN19" s="590"/>
      <c r="BO19" s="641">
        <v>0.3</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3044633</v>
      </c>
      <c r="S20" s="589"/>
      <c r="T20" s="589"/>
      <c r="U20" s="589"/>
      <c r="V20" s="589"/>
      <c r="W20" s="589"/>
      <c r="X20" s="589"/>
      <c r="Y20" s="590"/>
      <c r="Z20" s="641">
        <v>64.3</v>
      </c>
      <c r="AA20" s="641"/>
      <c r="AB20" s="641"/>
      <c r="AC20" s="641"/>
      <c r="AD20" s="642">
        <v>2939720</v>
      </c>
      <c r="AE20" s="642"/>
      <c r="AF20" s="642"/>
      <c r="AG20" s="642"/>
      <c r="AH20" s="642"/>
      <c r="AI20" s="642"/>
      <c r="AJ20" s="642"/>
      <c r="AK20" s="642"/>
      <c r="AL20" s="611">
        <v>99.7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5382</v>
      </c>
      <c r="BH20" s="589"/>
      <c r="BI20" s="589"/>
      <c r="BJ20" s="589"/>
      <c r="BK20" s="589"/>
      <c r="BL20" s="589"/>
      <c r="BM20" s="589"/>
      <c r="BN20" s="590"/>
      <c r="BO20" s="641">
        <v>0.3</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4656800</v>
      </c>
      <c r="CS20" s="589"/>
      <c r="CT20" s="589"/>
      <c r="CU20" s="589"/>
      <c r="CV20" s="589"/>
      <c r="CW20" s="589"/>
      <c r="CX20" s="589"/>
      <c r="CY20" s="590"/>
      <c r="CZ20" s="641">
        <v>100</v>
      </c>
      <c r="DA20" s="641"/>
      <c r="DB20" s="641"/>
      <c r="DC20" s="641"/>
      <c r="DD20" s="594">
        <v>566519</v>
      </c>
      <c r="DE20" s="589"/>
      <c r="DF20" s="589"/>
      <c r="DG20" s="589"/>
      <c r="DH20" s="589"/>
      <c r="DI20" s="589"/>
      <c r="DJ20" s="589"/>
      <c r="DK20" s="589"/>
      <c r="DL20" s="589"/>
      <c r="DM20" s="589"/>
      <c r="DN20" s="589"/>
      <c r="DO20" s="589"/>
      <c r="DP20" s="590"/>
      <c r="DQ20" s="594">
        <v>3525661</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1954</v>
      </c>
      <c r="S21" s="589"/>
      <c r="T21" s="589"/>
      <c r="U21" s="589"/>
      <c r="V21" s="589"/>
      <c r="W21" s="589"/>
      <c r="X21" s="589"/>
      <c r="Y21" s="590"/>
      <c r="Z21" s="641">
        <v>0</v>
      </c>
      <c r="AA21" s="641"/>
      <c r="AB21" s="641"/>
      <c r="AC21" s="641"/>
      <c r="AD21" s="642">
        <v>1954</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5382</v>
      </c>
      <c r="BH21" s="589"/>
      <c r="BI21" s="589"/>
      <c r="BJ21" s="589"/>
      <c r="BK21" s="589"/>
      <c r="BL21" s="589"/>
      <c r="BM21" s="589"/>
      <c r="BN21" s="590"/>
      <c r="BO21" s="641">
        <v>0.3</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31176</v>
      </c>
      <c r="S22" s="589"/>
      <c r="T22" s="589"/>
      <c r="U22" s="589"/>
      <c r="V22" s="589"/>
      <c r="W22" s="589"/>
      <c r="X22" s="589"/>
      <c r="Y22" s="590"/>
      <c r="Z22" s="641">
        <v>0.7</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148893</v>
      </c>
      <c r="S23" s="589"/>
      <c r="T23" s="589"/>
      <c r="U23" s="589"/>
      <c r="V23" s="589"/>
      <c r="W23" s="589"/>
      <c r="X23" s="589"/>
      <c r="Y23" s="590"/>
      <c r="Z23" s="641">
        <v>3.1</v>
      </c>
      <c r="AA23" s="641"/>
      <c r="AB23" s="641"/>
      <c r="AC23" s="641"/>
      <c r="AD23" s="642" t="s">
        <v>112</v>
      </c>
      <c r="AE23" s="642"/>
      <c r="AF23" s="642"/>
      <c r="AG23" s="642"/>
      <c r="AH23" s="642"/>
      <c r="AI23" s="642"/>
      <c r="AJ23" s="642"/>
      <c r="AK23" s="642"/>
      <c r="AL23" s="611" t="s">
        <v>112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11798</v>
      </c>
      <c r="S24" s="589"/>
      <c r="T24" s="589"/>
      <c r="U24" s="589"/>
      <c r="V24" s="589"/>
      <c r="W24" s="589"/>
      <c r="X24" s="589"/>
      <c r="Y24" s="590"/>
      <c r="Z24" s="641">
        <v>0.2</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2073761</v>
      </c>
      <c r="CS24" s="639"/>
      <c r="CT24" s="639"/>
      <c r="CU24" s="639"/>
      <c r="CV24" s="639"/>
      <c r="CW24" s="639"/>
      <c r="CX24" s="639"/>
      <c r="CY24" s="686"/>
      <c r="CZ24" s="690">
        <v>44.5</v>
      </c>
      <c r="DA24" s="691"/>
      <c r="DB24" s="691"/>
      <c r="DC24" s="692"/>
      <c r="DD24" s="685">
        <v>1650563</v>
      </c>
      <c r="DE24" s="639"/>
      <c r="DF24" s="639"/>
      <c r="DG24" s="639"/>
      <c r="DH24" s="639"/>
      <c r="DI24" s="639"/>
      <c r="DJ24" s="639"/>
      <c r="DK24" s="686"/>
      <c r="DL24" s="685">
        <v>1630288</v>
      </c>
      <c r="DM24" s="639"/>
      <c r="DN24" s="639"/>
      <c r="DO24" s="639"/>
      <c r="DP24" s="639"/>
      <c r="DQ24" s="639"/>
      <c r="DR24" s="639"/>
      <c r="DS24" s="639"/>
      <c r="DT24" s="639"/>
      <c r="DU24" s="639"/>
      <c r="DV24" s="686"/>
      <c r="DW24" s="687">
        <v>50.1</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359699</v>
      </c>
      <c r="S25" s="589"/>
      <c r="T25" s="589"/>
      <c r="U25" s="589"/>
      <c r="V25" s="589"/>
      <c r="W25" s="589"/>
      <c r="X25" s="589"/>
      <c r="Y25" s="590"/>
      <c r="Z25" s="641">
        <v>7.6</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1210771</v>
      </c>
      <c r="CS25" s="607"/>
      <c r="CT25" s="607"/>
      <c r="CU25" s="607"/>
      <c r="CV25" s="607"/>
      <c r="CW25" s="607"/>
      <c r="CX25" s="607"/>
      <c r="CY25" s="608"/>
      <c r="CZ25" s="591">
        <v>26</v>
      </c>
      <c r="DA25" s="609"/>
      <c r="DB25" s="609"/>
      <c r="DC25" s="610"/>
      <c r="DD25" s="594">
        <v>1152139</v>
      </c>
      <c r="DE25" s="607"/>
      <c r="DF25" s="607"/>
      <c r="DG25" s="607"/>
      <c r="DH25" s="607"/>
      <c r="DI25" s="607"/>
      <c r="DJ25" s="607"/>
      <c r="DK25" s="608"/>
      <c r="DL25" s="594">
        <v>1131864</v>
      </c>
      <c r="DM25" s="607"/>
      <c r="DN25" s="607"/>
      <c r="DO25" s="607"/>
      <c r="DP25" s="607"/>
      <c r="DQ25" s="607"/>
      <c r="DR25" s="607"/>
      <c r="DS25" s="607"/>
      <c r="DT25" s="607"/>
      <c r="DU25" s="607"/>
      <c r="DV25" s="608"/>
      <c r="DW25" s="611">
        <v>34.799999999999997</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762345</v>
      </c>
      <c r="CS26" s="589"/>
      <c r="CT26" s="589"/>
      <c r="CU26" s="589"/>
      <c r="CV26" s="589"/>
      <c r="CW26" s="589"/>
      <c r="CX26" s="589"/>
      <c r="CY26" s="590"/>
      <c r="CZ26" s="591">
        <v>16.399999999999999</v>
      </c>
      <c r="DA26" s="609"/>
      <c r="DB26" s="609"/>
      <c r="DC26" s="610"/>
      <c r="DD26" s="594">
        <v>709799</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409755</v>
      </c>
      <c r="S27" s="589"/>
      <c r="T27" s="589"/>
      <c r="U27" s="589"/>
      <c r="V27" s="589"/>
      <c r="W27" s="589"/>
      <c r="X27" s="589"/>
      <c r="Y27" s="590"/>
      <c r="Z27" s="641">
        <v>8.6999999999999993</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1852544</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512304</v>
      </c>
      <c r="CS27" s="607"/>
      <c r="CT27" s="607"/>
      <c r="CU27" s="607"/>
      <c r="CV27" s="607"/>
      <c r="CW27" s="607"/>
      <c r="CX27" s="607"/>
      <c r="CY27" s="608"/>
      <c r="CZ27" s="591">
        <v>11</v>
      </c>
      <c r="DA27" s="609"/>
      <c r="DB27" s="609"/>
      <c r="DC27" s="610"/>
      <c r="DD27" s="594">
        <v>153922</v>
      </c>
      <c r="DE27" s="607"/>
      <c r="DF27" s="607"/>
      <c r="DG27" s="607"/>
      <c r="DH27" s="607"/>
      <c r="DI27" s="607"/>
      <c r="DJ27" s="607"/>
      <c r="DK27" s="608"/>
      <c r="DL27" s="594">
        <v>153922</v>
      </c>
      <c r="DM27" s="607"/>
      <c r="DN27" s="607"/>
      <c r="DO27" s="607"/>
      <c r="DP27" s="607"/>
      <c r="DQ27" s="607"/>
      <c r="DR27" s="607"/>
      <c r="DS27" s="607"/>
      <c r="DT27" s="607"/>
      <c r="DU27" s="607"/>
      <c r="DV27" s="608"/>
      <c r="DW27" s="611">
        <v>4.7</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16872</v>
      </c>
      <c r="S28" s="589"/>
      <c r="T28" s="589"/>
      <c r="U28" s="589"/>
      <c r="V28" s="589"/>
      <c r="W28" s="589"/>
      <c r="X28" s="589"/>
      <c r="Y28" s="590"/>
      <c r="Z28" s="641">
        <v>0.4</v>
      </c>
      <c r="AA28" s="641"/>
      <c r="AB28" s="641"/>
      <c r="AC28" s="641"/>
      <c r="AD28" s="642">
        <v>51</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350686</v>
      </c>
      <c r="CS28" s="589"/>
      <c r="CT28" s="589"/>
      <c r="CU28" s="589"/>
      <c r="CV28" s="589"/>
      <c r="CW28" s="589"/>
      <c r="CX28" s="589"/>
      <c r="CY28" s="590"/>
      <c r="CZ28" s="591">
        <v>7.5</v>
      </c>
      <c r="DA28" s="609"/>
      <c r="DB28" s="609"/>
      <c r="DC28" s="610"/>
      <c r="DD28" s="594">
        <v>344502</v>
      </c>
      <c r="DE28" s="589"/>
      <c r="DF28" s="589"/>
      <c r="DG28" s="589"/>
      <c r="DH28" s="589"/>
      <c r="DI28" s="589"/>
      <c r="DJ28" s="589"/>
      <c r="DK28" s="590"/>
      <c r="DL28" s="594">
        <v>344502</v>
      </c>
      <c r="DM28" s="589"/>
      <c r="DN28" s="589"/>
      <c r="DO28" s="589"/>
      <c r="DP28" s="589"/>
      <c r="DQ28" s="589"/>
      <c r="DR28" s="589"/>
      <c r="DS28" s="589"/>
      <c r="DT28" s="589"/>
      <c r="DU28" s="589"/>
      <c r="DV28" s="590"/>
      <c r="DW28" s="611">
        <v>10.6</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3020</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350686</v>
      </c>
      <c r="CS29" s="607"/>
      <c r="CT29" s="607"/>
      <c r="CU29" s="607"/>
      <c r="CV29" s="607"/>
      <c r="CW29" s="607"/>
      <c r="CX29" s="607"/>
      <c r="CY29" s="608"/>
      <c r="CZ29" s="591">
        <v>7.5</v>
      </c>
      <c r="DA29" s="609"/>
      <c r="DB29" s="609"/>
      <c r="DC29" s="610"/>
      <c r="DD29" s="594">
        <v>344502</v>
      </c>
      <c r="DE29" s="607"/>
      <c r="DF29" s="607"/>
      <c r="DG29" s="607"/>
      <c r="DH29" s="607"/>
      <c r="DI29" s="607"/>
      <c r="DJ29" s="607"/>
      <c r="DK29" s="608"/>
      <c r="DL29" s="594">
        <v>344502</v>
      </c>
      <c r="DM29" s="607"/>
      <c r="DN29" s="607"/>
      <c r="DO29" s="607"/>
      <c r="DP29" s="607"/>
      <c r="DQ29" s="607"/>
      <c r="DR29" s="607"/>
      <c r="DS29" s="607"/>
      <c r="DT29" s="607"/>
      <c r="DU29" s="607"/>
      <c r="DV29" s="608"/>
      <c r="DW29" s="611">
        <v>10.6</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85789</v>
      </c>
      <c r="S30" s="589"/>
      <c r="T30" s="589"/>
      <c r="U30" s="589"/>
      <c r="V30" s="589"/>
      <c r="W30" s="589"/>
      <c r="X30" s="589"/>
      <c r="Y30" s="590"/>
      <c r="Z30" s="641">
        <v>1.8</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99</v>
      </c>
      <c r="BH30" s="655"/>
      <c r="BI30" s="655"/>
      <c r="BJ30" s="655"/>
      <c r="BK30" s="655"/>
      <c r="BL30" s="655"/>
      <c r="BM30" s="656">
        <v>97.3</v>
      </c>
      <c r="BN30" s="655"/>
      <c r="BO30" s="655"/>
      <c r="BP30" s="655"/>
      <c r="BQ30" s="657"/>
      <c r="BR30" s="654">
        <v>99.2</v>
      </c>
      <c r="BS30" s="655"/>
      <c r="BT30" s="655"/>
      <c r="BU30" s="655"/>
      <c r="BV30" s="655"/>
      <c r="BW30" s="655"/>
      <c r="BX30" s="656">
        <v>97.4</v>
      </c>
      <c r="BY30" s="655"/>
      <c r="BZ30" s="655"/>
      <c r="CA30" s="655"/>
      <c r="CB30" s="657"/>
      <c r="CD30" s="660"/>
      <c r="CE30" s="661"/>
      <c r="CF30" s="625" t="s">
        <v>293</v>
      </c>
      <c r="CG30" s="622"/>
      <c r="CH30" s="622"/>
      <c r="CI30" s="622"/>
      <c r="CJ30" s="622"/>
      <c r="CK30" s="622"/>
      <c r="CL30" s="622"/>
      <c r="CM30" s="622"/>
      <c r="CN30" s="622"/>
      <c r="CO30" s="622"/>
      <c r="CP30" s="622"/>
      <c r="CQ30" s="623"/>
      <c r="CR30" s="588">
        <v>300980</v>
      </c>
      <c r="CS30" s="589"/>
      <c r="CT30" s="589"/>
      <c r="CU30" s="589"/>
      <c r="CV30" s="589"/>
      <c r="CW30" s="589"/>
      <c r="CX30" s="589"/>
      <c r="CY30" s="590"/>
      <c r="CZ30" s="591">
        <v>6.5</v>
      </c>
      <c r="DA30" s="609"/>
      <c r="DB30" s="609"/>
      <c r="DC30" s="610"/>
      <c r="DD30" s="594">
        <v>295226</v>
      </c>
      <c r="DE30" s="589"/>
      <c r="DF30" s="589"/>
      <c r="DG30" s="589"/>
      <c r="DH30" s="589"/>
      <c r="DI30" s="589"/>
      <c r="DJ30" s="589"/>
      <c r="DK30" s="590"/>
      <c r="DL30" s="594">
        <v>295226</v>
      </c>
      <c r="DM30" s="589"/>
      <c r="DN30" s="589"/>
      <c r="DO30" s="589"/>
      <c r="DP30" s="589"/>
      <c r="DQ30" s="589"/>
      <c r="DR30" s="589"/>
      <c r="DS30" s="589"/>
      <c r="DT30" s="589"/>
      <c r="DU30" s="589"/>
      <c r="DV30" s="590"/>
      <c r="DW30" s="611">
        <v>9.1</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144065</v>
      </c>
      <c r="S31" s="589"/>
      <c r="T31" s="589"/>
      <c r="U31" s="589"/>
      <c r="V31" s="589"/>
      <c r="W31" s="589"/>
      <c r="X31" s="589"/>
      <c r="Y31" s="590"/>
      <c r="Z31" s="641">
        <v>3</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v>
      </c>
      <c r="BH31" s="607"/>
      <c r="BI31" s="607"/>
      <c r="BJ31" s="607"/>
      <c r="BK31" s="607"/>
      <c r="BL31" s="607"/>
      <c r="BM31" s="643">
        <v>97.2</v>
      </c>
      <c r="BN31" s="653"/>
      <c r="BO31" s="653"/>
      <c r="BP31" s="653"/>
      <c r="BQ31" s="617"/>
      <c r="BR31" s="652">
        <v>99.3</v>
      </c>
      <c r="BS31" s="607"/>
      <c r="BT31" s="607"/>
      <c r="BU31" s="607"/>
      <c r="BV31" s="607"/>
      <c r="BW31" s="607"/>
      <c r="BX31" s="643">
        <v>97.6</v>
      </c>
      <c r="BY31" s="653"/>
      <c r="BZ31" s="653"/>
      <c r="CA31" s="653"/>
      <c r="CB31" s="617"/>
      <c r="CD31" s="660"/>
      <c r="CE31" s="661"/>
      <c r="CF31" s="625" t="s">
        <v>297</v>
      </c>
      <c r="CG31" s="622"/>
      <c r="CH31" s="622"/>
      <c r="CI31" s="622"/>
      <c r="CJ31" s="622"/>
      <c r="CK31" s="622"/>
      <c r="CL31" s="622"/>
      <c r="CM31" s="622"/>
      <c r="CN31" s="622"/>
      <c r="CO31" s="622"/>
      <c r="CP31" s="622"/>
      <c r="CQ31" s="623"/>
      <c r="CR31" s="588">
        <v>49706</v>
      </c>
      <c r="CS31" s="607"/>
      <c r="CT31" s="607"/>
      <c r="CU31" s="607"/>
      <c r="CV31" s="607"/>
      <c r="CW31" s="607"/>
      <c r="CX31" s="607"/>
      <c r="CY31" s="608"/>
      <c r="CZ31" s="591">
        <v>1.1000000000000001</v>
      </c>
      <c r="DA31" s="609"/>
      <c r="DB31" s="609"/>
      <c r="DC31" s="610"/>
      <c r="DD31" s="594">
        <v>49276</v>
      </c>
      <c r="DE31" s="607"/>
      <c r="DF31" s="607"/>
      <c r="DG31" s="607"/>
      <c r="DH31" s="607"/>
      <c r="DI31" s="607"/>
      <c r="DJ31" s="607"/>
      <c r="DK31" s="608"/>
      <c r="DL31" s="594">
        <v>49276</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87461</v>
      </c>
      <c r="S32" s="589"/>
      <c r="T32" s="589"/>
      <c r="U32" s="589"/>
      <c r="V32" s="589"/>
      <c r="W32" s="589"/>
      <c r="X32" s="589"/>
      <c r="Y32" s="590"/>
      <c r="Z32" s="641">
        <v>1.8</v>
      </c>
      <c r="AA32" s="641"/>
      <c r="AB32" s="641"/>
      <c r="AC32" s="641"/>
      <c r="AD32" s="642">
        <v>8199</v>
      </c>
      <c r="AE32" s="642"/>
      <c r="AF32" s="642"/>
      <c r="AG32" s="642"/>
      <c r="AH32" s="642"/>
      <c r="AI32" s="642"/>
      <c r="AJ32" s="642"/>
      <c r="AK32" s="642"/>
      <c r="AL32" s="611">
        <v>0.3</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98.9</v>
      </c>
      <c r="BH32" s="573"/>
      <c r="BI32" s="573"/>
      <c r="BJ32" s="573"/>
      <c r="BK32" s="573"/>
      <c r="BL32" s="573"/>
      <c r="BM32" s="636">
        <v>96.8</v>
      </c>
      <c r="BN32" s="573"/>
      <c r="BO32" s="573"/>
      <c r="BP32" s="573"/>
      <c r="BQ32" s="630"/>
      <c r="BR32" s="651">
        <v>98.9</v>
      </c>
      <c r="BS32" s="573"/>
      <c r="BT32" s="573"/>
      <c r="BU32" s="573"/>
      <c r="BV32" s="573"/>
      <c r="BW32" s="573"/>
      <c r="BX32" s="636">
        <v>96.8</v>
      </c>
      <c r="BY32" s="573"/>
      <c r="BZ32" s="573"/>
      <c r="CA32" s="573"/>
      <c r="CB32" s="630"/>
      <c r="CD32" s="662"/>
      <c r="CE32" s="663"/>
      <c r="CF32" s="625" t="s">
        <v>300</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388756</v>
      </c>
      <c r="S33" s="589"/>
      <c r="T33" s="589"/>
      <c r="U33" s="589"/>
      <c r="V33" s="589"/>
      <c r="W33" s="589"/>
      <c r="X33" s="589"/>
      <c r="Y33" s="590"/>
      <c r="Z33" s="641">
        <v>8.1999999999999993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2009688</v>
      </c>
      <c r="CS33" s="607"/>
      <c r="CT33" s="607"/>
      <c r="CU33" s="607"/>
      <c r="CV33" s="607"/>
      <c r="CW33" s="607"/>
      <c r="CX33" s="607"/>
      <c r="CY33" s="608"/>
      <c r="CZ33" s="591">
        <v>43.2</v>
      </c>
      <c r="DA33" s="609"/>
      <c r="DB33" s="609"/>
      <c r="DC33" s="610"/>
      <c r="DD33" s="594">
        <v>1688867</v>
      </c>
      <c r="DE33" s="607"/>
      <c r="DF33" s="607"/>
      <c r="DG33" s="607"/>
      <c r="DH33" s="607"/>
      <c r="DI33" s="607"/>
      <c r="DJ33" s="607"/>
      <c r="DK33" s="608"/>
      <c r="DL33" s="594">
        <v>1184516</v>
      </c>
      <c r="DM33" s="607"/>
      <c r="DN33" s="607"/>
      <c r="DO33" s="607"/>
      <c r="DP33" s="607"/>
      <c r="DQ33" s="607"/>
      <c r="DR33" s="607"/>
      <c r="DS33" s="607"/>
      <c r="DT33" s="607"/>
      <c r="DU33" s="607"/>
      <c r="DV33" s="608"/>
      <c r="DW33" s="611">
        <v>36.4</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768935</v>
      </c>
      <c r="CS34" s="589"/>
      <c r="CT34" s="589"/>
      <c r="CU34" s="589"/>
      <c r="CV34" s="589"/>
      <c r="CW34" s="589"/>
      <c r="CX34" s="589"/>
      <c r="CY34" s="590"/>
      <c r="CZ34" s="591">
        <v>16.5</v>
      </c>
      <c r="DA34" s="609"/>
      <c r="DB34" s="609"/>
      <c r="DC34" s="610"/>
      <c r="DD34" s="594">
        <v>604399</v>
      </c>
      <c r="DE34" s="589"/>
      <c r="DF34" s="589"/>
      <c r="DG34" s="589"/>
      <c r="DH34" s="589"/>
      <c r="DI34" s="589"/>
      <c r="DJ34" s="589"/>
      <c r="DK34" s="590"/>
      <c r="DL34" s="594">
        <v>368390</v>
      </c>
      <c r="DM34" s="589"/>
      <c r="DN34" s="589"/>
      <c r="DO34" s="589"/>
      <c r="DP34" s="589"/>
      <c r="DQ34" s="589"/>
      <c r="DR34" s="589"/>
      <c r="DS34" s="589"/>
      <c r="DT34" s="589"/>
      <c r="DU34" s="589"/>
      <c r="DV34" s="590"/>
      <c r="DW34" s="611">
        <v>11.3</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304156</v>
      </c>
      <c r="S35" s="589"/>
      <c r="T35" s="589"/>
      <c r="U35" s="589"/>
      <c r="V35" s="589"/>
      <c r="W35" s="589"/>
      <c r="X35" s="589"/>
      <c r="Y35" s="590"/>
      <c r="Z35" s="641">
        <v>6.4</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547912</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-37301</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41927</v>
      </c>
      <c r="CS35" s="607"/>
      <c r="CT35" s="607"/>
      <c r="CU35" s="607"/>
      <c r="CV35" s="607"/>
      <c r="CW35" s="607"/>
      <c r="CX35" s="607"/>
      <c r="CY35" s="608"/>
      <c r="CZ35" s="591">
        <v>0.9</v>
      </c>
      <c r="DA35" s="609"/>
      <c r="DB35" s="609"/>
      <c r="DC35" s="610"/>
      <c r="DD35" s="594">
        <v>30269</v>
      </c>
      <c r="DE35" s="607"/>
      <c r="DF35" s="607"/>
      <c r="DG35" s="607"/>
      <c r="DH35" s="607"/>
      <c r="DI35" s="607"/>
      <c r="DJ35" s="607"/>
      <c r="DK35" s="608"/>
      <c r="DL35" s="594">
        <v>30269</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4733871</v>
      </c>
      <c r="S36" s="629"/>
      <c r="T36" s="629"/>
      <c r="U36" s="629"/>
      <c r="V36" s="629"/>
      <c r="W36" s="629"/>
      <c r="X36" s="629"/>
      <c r="Y36" s="632"/>
      <c r="Z36" s="633">
        <v>100</v>
      </c>
      <c r="AA36" s="633"/>
      <c r="AB36" s="633"/>
      <c r="AC36" s="633"/>
      <c r="AD36" s="634">
        <v>2949924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164000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-83172</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613109</v>
      </c>
      <c r="CS36" s="589"/>
      <c r="CT36" s="589"/>
      <c r="CU36" s="589"/>
      <c r="CV36" s="589"/>
      <c r="CW36" s="589"/>
      <c r="CX36" s="589"/>
      <c r="CY36" s="590"/>
      <c r="CZ36" s="591">
        <v>13.2</v>
      </c>
      <c r="DA36" s="609"/>
      <c r="DB36" s="609"/>
      <c r="DC36" s="610"/>
      <c r="DD36" s="594">
        <v>519228</v>
      </c>
      <c r="DE36" s="589"/>
      <c r="DF36" s="589"/>
      <c r="DG36" s="589"/>
      <c r="DH36" s="589"/>
      <c r="DI36" s="589"/>
      <c r="DJ36" s="589"/>
      <c r="DK36" s="590"/>
      <c r="DL36" s="594">
        <v>446106</v>
      </c>
      <c r="DM36" s="589"/>
      <c r="DN36" s="589"/>
      <c r="DO36" s="589"/>
      <c r="DP36" s="589"/>
      <c r="DQ36" s="589"/>
      <c r="DR36" s="589"/>
      <c r="DS36" s="589"/>
      <c r="DT36" s="589"/>
      <c r="DU36" s="589"/>
      <c r="DV36" s="590"/>
      <c r="DW36" s="611">
        <v>13.7</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342</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1945</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196196</v>
      </c>
      <c r="CS37" s="607"/>
      <c r="CT37" s="607"/>
      <c r="CU37" s="607"/>
      <c r="CV37" s="607"/>
      <c r="CW37" s="607"/>
      <c r="CX37" s="607"/>
      <c r="CY37" s="608"/>
      <c r="CZ37" s="591">
        <v>4.2</v>
      </c>
      <c r="DA37" s="609"/>
      <c r="DB37" s="609"/>
      <c r="DC37" s="610"/>
      <c r="DD37" s="594">
        <v>191188</v>
      </c>
      <c r="DE37" s="607"/>
      <c r="DF37" s="607"/>
      <c r="DG37" s="607"/>
      <c r="DH37" s="607"/>
      <c r="DI37" s="607"/>
      <c r="DJ37" s="607"/>
      <c r="DK37" s="608"/>
      <c r="DL37" s="594">
        <v>187662</v>
      </c>
      <c r="DM37" s="607"/>
      <c r="DN37" s="607"/>
      <c r="DO37" s="607"/>
      <c r="DP37" s="607"/>
      <c r="DQ37" s="607"/>
      <c r="DR37" s="607"/>
      <c r="DS37" s="607"/>
      <c r="DT37" s="607"/>
      <c r="DU37" s="607"/>
      <c r="DV37" s="608"/>
      <c r="DW37" s="611">
        <v>5.8</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3301</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547570</v>
      </c>
      <c r="CS38" s="589"/>
      <c r="CT38" s="589"/>
      <c r="CU38" s="589"/>
      <c r="CV38" s="589"/>
      <c r="CW38" s="589"/>
      <c r="CX38" s="589"/>
      <c r="CY38" s="590"/>
      <c r="CZ38" s="591">
        <v>11.8</v>
      </c>
      <c r="DA38" s="609"/>
      <c r="DB38" s="609"/>
      <c r="DC38" s="610"/>
      <c r="DD38" s="594">
        <v>500726</v>
      </c>
      <c r="DE38" s="589"/>
      <c r="DF38" s="589"/>
      <c r="DG38" s="589"/>
      <c r="DH38" s="589"/>
      <c r="DI38" s="589"/>
      <c r="DJ38" s="589"/>
      <c r="DK38" s="590"/>
      <c r="DL38" s="594">
        <v>339751</v>
      </c>
      <c r="DM38" s="589"/>
      <c r="DN38" s="589"/>
      <c r="DO38" s="589"/>
      <c r="DP38" s="589"/>
      <c r="DQ38" s="589"/>
      <c r="DR38" s="589"/>
      <c r="DS38" s="589"/>
      <c r="DT38" s="589"/>
      <c r="DU38" s="589"/>
      <c r="DV38" s="590"/>
      <c r="DW38" s="611">
        <v>10.4</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93</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37727</v>
      </c>
      <c r="CS39" s="607"/>
      <c r="CT39" s="607"/>
      <c r="CU39" s="607"/>
      <c r="CV39" s="607"/>
      <c r="CW39" s="607"/>
      <c r="CX39" s="607"/>
      <c r="CY39" s="608"/>
      <c r="CZ39" s="591">
        <v>0.8</v>
      </c>
      <c r="DA39" s="609"/>
      <c r="DB39" s="609"/>
      <c r="DC39" s="610"/>
      <c r="DD39" s="594">
        <v>34245</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92051</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71</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420</v>
      </c>
      <c r="CS40" s="589"/>
      <c r="CT40" s="589"/>
      <c r="CU40" s="589"/>
      <c r="CV40" s="589"/>
      <c r="CW40" s="589"/>
      <c r="CX40" s="589"/>
      <c r="CY40" s="590"/>
      <c r="CZ40" s="591">
        <v>0</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291519</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306</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573351</v>
      </c>
      <c r="CS42" s="589"/>
      <c r="CT42" s="589"/>
      <c r="CU42" s="589"/>
      <c r="CV42" s="589"/>
      <c r="CW42" s="589"/>
      <c r="CX42" s="589"/>
      <c r="CY42" s="590"/>
      <c r="CZ42" s="591">
        <v>12.3</v>
      </c>
      <c r="DA42" s="592"/>
      <c r="DB42" s="592"/>
      <c r="DC42" s="593"/>
      <c r="DD42" s="594">
        <v>186231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9977</v>
      </c>
      <c r="CS43" s="607"/>
      <c r="CT43" s="607"/>
      <c r="CU43" s="607"/>
      <c r="CV43" s="607"/>
      <c r="CW43" s="607"/>
      <c r="CX43" s="607"/>
      <c r="CY43" s="608"/>
      <c r="CZ43" s="591">
        <v>0.2</v>
      </c>
      <c r="DA43" s="609"/>
      <c r="DB43" s="609"/>
      <c r="DC43" s="610"/>
      <c r="DD43" s="594">
        <v>9977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566519</v>
      </c>
      <c r="CS44" s="589"/>
      <c r="CT44" s="589"/>
      <c r="CU44" s="589"/>
      <c r="CV44" s="589"/>
      <c r="CW44" s="589"/>
      <c r="CX44" s="589"/>
      <c r="CY44" s="590"/>
      <c r="CZ44" s="591">
        <v>12.2</v>
      </c>
      <c r="DA44" s="592"/>
      <c r="DB44" s="592"/>
      <c r="DC44" s="593"/>
      <c r="DD44" s="594">
        <v>179399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252049</v>
      </c>
      <c r="CS45" s="607"/>
      <c r="CT45" s="607"/>
      <c r="CU45" s="607"/>
      <c r="CV45" s="607"/>
      <c r="CW45" s="607"/>
      <c r="CX45" s="607"/>
      <c r="CY45" s="608"/>
      <c r="CZ45" s="591">
        <v>5.4</v>
      </c>
      <c r="DA45" s="609"/>
      <c r="DB45" s="609"/>
      <c r="DC45" s="610"/>
      <c r="DD45" s="594">
        <v>35470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310225</v>
      </c>
      <c r="CS46" s="589"/>
      <c r="CT46" s="589"/>
      <c r="CU46" s="589"/>
      <c r="CV46" s="589"/>
      <c r="CW46" s="589"/>
      <c r="CX46" s="589"/>
      <c r="CY46" s="590"/>
      <c r="CZ46" s="591">
        <v>6.7</v>
      </c>
      <c r="DA46" s="592"/>
      <c r="DB46" s="592"/>
      <c r="DC46" s="593"/>
      <c r="DD46" s="594">
        <v>139684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6832</v>
      </c>
      <c r="CS47" s="607"/>
      <c r="CT47" s="607"/>
      <c r="CU47" s="607"/>
      <c r="CV47" s="607"/>
      <c r="CW47" s="607"/>
      <c r="CX47" s="607"/>
      <c r="CY47" s="608"/>
      <c r="CZ47" s="591">
        <v>0.1</v>
      </c>
      <c r="DA47" s="609"/>
      <c r="DB47" s="609"/>
      <c r="DC47" s="610"/>
      <c r="DD47" s="594">
        <v>6832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4656800</v>
      </c>
      <c r="CS49" s="573"/>
      <c r="CT49" s="573"/>
      <c r="CU49" s="573"/>
      <c r="CV49" s="573"/>
      <c r="CW49" s="573"/>
      <c r="CX49" s="573"/>
      <c r="CY49" s="574"/>
      <c r="CZ49" s="575">
        <v>100</v>
      </c>
      <c r="DA49" s="576"/>
      <c r="DB49" s="576"/>
      <c r="DC49" s="577"/>
      <c r="DD49" s="578">
        <v>3525661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4663</v>
      </c>
      <c r="R7" s="1101"/>
      <c r="S7" s="1101"/>
      <c r="T7" s="1101"/>
      <c r="U7" s="1101"/>
      <c r="V7" s="1101">
        <v>4637</v>
      </c>
      <c r="W7" s="1101"/>
      <c r="X7" s="1101"/>
      <c r="Y7" s="1101"/>
      <c r="Z7" s="1101"/>
      <c r="AA7" s="1101">
        <v>26</v>
      </c>
      <c r="AB7" s="1101"/>
      <c r="AC7" s="1101"/>
      <c r="AD7" s="1101"/>
      <c r="AE7" s="1102"/>
      <c r="AF7" s="1103">
        <v>23</v>
      </c>
      <c r="AG7" s="1104"/>
      <c r="AH7" s="1104"/>
      <c r="AI7" s="1104"/>
      <c r="AJ7" s="1105"/>
      <c r="AK7" s="1087">
        <v>86</v>
      </c>
      <c r="AL7" s="1088"/>
      <c r="AM7" s="1088"/>
      <c r="AN7" s="1088"/>
      <c r="AO7" s="1088"/>
      <c r="AP7" s="1088">
        <v>4532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559</v>
      </c>
      <c r="BS7" s="1091" t="s">
        <v>557</v>
      </c>
      <c r="BT7" s="1092"/>
      <c r="BU7" s="1092"/>
      <c r="BV7" s="1092"/>
      <c r="BW7" s="1092"/>
      <c r="BX7" s="1092"/>
      <c r="BY7" s="1092"/>
      <c r="BZ7" s="1092"/>
      <c r="CA7" s="1092"/>
      <c r="CB7" s="1092"/>
      <c r="CC7" s="1092"/>
      <c r="CD7" s="1092"/>
      <c r="CE7" s="1092"/>
      <c r="CF7" s="1092"/>
      <c r="CG7" s="1093"/>
      <c r="CH7" s="1084">
        <v>22</v>
      </c>
      <c r="CI7" s="1085"/>
      <c r="CJ7" s="1085"/>
      <c r="CK7" s="1085"/>
      <c r="CL7" s="1086"/>
      <c r="CM7" s="1084">
        <v>449</v>
      </c>
      <c r="CN7" s="1085"/>
      <c r="CO7" s="1085"/>
      <c r="CP7" s="1085"/>
      <c r="CQ7" s="1086"/>
      <c r="CR7" s="1084">
        <v>1</v>
      </c>
      <c r="CS7" s="1085"/>
      <c r="CT7" s="1085"/>
      <c r="CU7" s="1085"/>
      <c r="CV7" s="1086"/>
      <c r="CW7" s="1084">
        <v>2</v>
      </c>
      <c r="CX7" s="1085"/>
      <c r="CY7" s="1085"/>
      <c r="CZ7" s="1085"/>
      <c r="DA7" s="1086"/>
      <c r="DB7" s="1084" t="s">
        <v>560</v>
      </c>
      <c r="DC7" s="1085"/>
      <c r="DD7" s="1085"/>
      <c r="DE7" s="1085"/>
      <c r="DF7" s="1086"/>
      <c r="DG7" s="1084">
        <v>838</v>
      </c>
      <c r="DH7" s="1085"/>
      <c r="DI7" s="1085"/>
      <c r="DJ7" s="1085"/>
      <c r="DK7" s="1086"/>
      <c r="DL7" s="1084" t="s">
        <v>568</v>
      </c>
      <c r="DM7" s="1085"/>
      <c r="DN7" s="1085"/>
      <c r="DO7" s="1085"/>
      <c r="DP7" s="1086"/>
      <c r="DQ7" s="1084" t="s">
        <v>567</v>
      </c>
      <c r="DR7" s="1085"/>
      <c r="DS7" s="1085"/>
      <c r="DT7" s="1085"/>
      <c r="DU7" s="1086"/>
      <c r="DV7" s="1111"/>
      <c r="DW7" s="1112"/>
      <c r="DX7" s="1112"/>
      <c r="DY7" s="1112"/>
      <c r="DZ7" s="1113"/>
      <c r="EA7" s="205"/>
    </row>
    <row r="8" spans="1:131" s="206" customFormat="1" ht="26.25" customHeight="1" x14ac:dyDescent="0.15">
      <c r="A8" s="212">
        <v>2</v>
      </c>
      <c r="B8" s="1033" t="s">
        <v>367</v>
      </c>
      <c r="C8" s="1034"/>
      <c r="D8" s="1034"/>
      <c r="E8" s="1034"/>
      <c r="F8" s="1034"/>
      <c r="G8" s="1034"/>
      <c r="H8" s="1034"/>
      <c r="I8" s="1034"/>
      <c r="J8" s="1034"/>
      <c r="K8" s="1034"/>
      <c r="L8" s="1034"/>
      <c r="M8" s="1034"/>
      <c r="N8" s="1034"/>
      <c r="O8" s="1034"/>
      <c r="P8" s="1035"/>
      <c r="Q8" s="1039">
        <v>9</v>
      </c>
      <c r="R8" s="1040"/>
      <c r="S8" s="1040"/>
      <c r="T8" s="1040"/>
      <c r="U8" s="1040"/>
      <c r="V8" s="1040">
        <v>0</v>
      </c>
      <c r="W8" s="1040"/>
      <c r="X8" s="1040"/>
      <c r="Y8" s="1040"/>
      <c r="Z8" s="1040"/>
      <c r="AA8" s="1040">
        <v>9</v>
      </c>
      <c r="AB8" s="1040"/>
      <c r="AC8" s="1040"/>
      <c r="AD8" s="1040"/>
      <c r="AE8" s="1041"/>
      <c r="AF8" s="1015">
        <v>9</v>
      </c>
      <c r="AG8" s="1016"/>
      <c r="AH8" s="1016"/>
      <c r="AI8" s="1016"/>
      <c r="AJ8" s="1017"/>
      <c r="AK8" s="1082" t="s">
        <v>565</v>
      </c>
      <c r="AL8" s="1083"/>
      <c r="AM8" s="1083"/>
      <c r="AN8" s="1083"/>
      <c r="AO8" s="1083"/>
      <c r="AP8" s="1083" t="s">
        <v>566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558</v>
      </c>
      <c r="BT8" s="1011"/>
      <c r="BU8" s="1011"/>
      <c r="BV8" s="1011"/>
      <c r="BW8" s="1011"/>
      <c r="BX8" s="1011"/>
      <c r="BY8" s="1011"/>
      <c r="BZ8" s="1011"/>
      <c r="CA8" s="1011"/>
      <c r="CB8" s="1011"/>
      <c r="CC8" s="1011"/>
      <c r="CD8" s="1011"/>
      <c r="CE8" s="1011"/>
      <c r="CF8" s="1011"/>
      <c r="CG8" s="1012"/>
      <c r="CH8" s="985" t="s">
        <v>569</v>
      </c>
      <c r="CI8" s="986"/>
      <c r="CJ8" s="986"/>
      <c r="CK8" s="986"/>
      <c r="CL8" s="987"/>
      <c r="CM8" s="985">
        <v>521</v>
      </c>
      <c r="CN8" s="986"/>
      <c r="CO8" s="986"/>
      <c r="CP8" s="986"/>
      <c r="CQ8" s="987"/>
      <c r="CR8" s="985">
        <v>20</v>
      </c>
      <c r="CS8" s="986"/>
      <c r="CT8" s="986"/>
      <c r="CU8" s="986"/>
      <c r="CV8" s="987"/>
      <c r="CW8" s="985">
        <v>1</v>
      </c>
      <c r="CX8" s="986"/>
      <c r="CY8" s="986"/>
      <c r="CZ8" s="986"/>
      <c r="DA8" s="987"/>
      <c r="DB8" s="985" t="s">
        <v>560</v>
      </c>
      <c r="DC8" s="986"/>
      <c r="DD8" s="986"/>
      <c r="DE8" s="986"/>
      <c r="DF8" s="987"/>
      <c r="DG8" s="985" t="s">
        <v>560</v>
      </c>
      <c r="DH8" s="986"/>
      <c r="DI8" s="986"/>
      <c r="DJ8" s="986"/>
      <c r="DK8" s="987"/>
      <c r="DL8" s="985" t="s">
        <v>560</v>
      </c>
      <c r="DM8" s="986"/>
      <c r="DN8" s="986"/>
      <c r="DO8" s="986"/>
      <c r="DP8" s="987"/>
      <c r="DQ8" s="985" t="s">
        <v>560</v>
      </c>
      <c r="DR8" s="986"/>
      <c r="DS8" s="986"/>
      <c r="DT8" s="986"/>
      <c r="DU8" s="987"/>
      <c r="DV8" s="988"/>
      <c r="DW8" s="989"/>
      <c r="DX8" s="989"/>
      <c r="DY8" s="989"/>
      <c r="DZ8" s="990"/>
      <c r="EA8" s="205"/>
    </row>
    <row r="9" spans="1:131" s="206" customFormat="1" ht="26.25" customHeight="1" x14ac:dyDescent="0.15">
      <c r="A9" s="212">
        <v>3</v>
      </c>
      <c r="B9" s="1033" t="s">
        <v>368</v>
      </c>
      <c r="C9" s="1034"/>
      <c r="D9" s="1034"/>
      <c r="E9" s="1034"/>
      <c r="F9" s="1034"/>
      <c r="G9" s="1034"/>
      <c r="H9" s="1034"/>
      <c r="I9" s="1034"/>
      <c r="J9" s="1034"/>
      <c r="K9" s="1034"/>
      <c r="L9" s="1034"/>
      <c r="M9" s="1034"/>
      <c r="N9" s="1034"/>
      <c r="O9" s="1034"/>
      <c r="P9" s="1035"/>
      <c r="Q9" s="1039">
        <v>50</v>
      </c>
      <c r="R9" s="1040"/>
      <c r="S9" s="1040"/>
      <c r="T9" s="1040"/>
      <c r="U9" s="1040"/>
      <c r="V9" s="1040">
        <v>10</v>
      </c>
      <c r="W9" s="1040"/>
      <c r="X9" s="1040"/>
      <c r="Y9" s="1040"/>
      <c r="Z9" s="1040"/>
      <c r="AA9" s="1040">
        <v>40</v>
      </c>
      <c r="AB9" s="1040"/>
      <c r="AC9" s="1040"/>
      <c r="AD9" s="1040"/>
      <c r="AE9" s="1041"/>
      <c r="AF9" s="1015">
        <v>40</v>
      </c>
      <c r="AG9" s="1016"/>
      <c r="AH9" s="1016"/>
      <c r="AI9" s="1016"/>
      <c r="AJ9" s="1017"/>
      <c r="AK9" s="1082" t="s">
        <v>565</v>
      </c>
      <c r="AL9" s="1083"/>
      <c r="AM9" s="1083"/>
      <c r="AN9" s="1083"/>
      <c r="AO9" s="1083"/>
      <c r="AP9" s="1083" t="s">
        <v>566</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562</v>
      </c>
      <c r="BT9" s="1011"/>
      <c r="BU9" s="1011"/>
      <c r="BV9" s="1011"/>
      <c r="BW9" s="1011"/>
      <c r="BX9" s="1011"/>
      <c r="BY9" s="1011"/>
      <c r="BZ9" s="1011"/>
      <c r="CA9" s="1011"/>
      <c r="CB9" s="1011"/>
      <c r="CC9" s="1011"/>
      <c r="CD9" s="1011"/>
      <c r="CE9" s="1011"/>
      <c r="CF9" s="1011"/>
      <c r="CG9" s="1012"/>
      <c r="CH9" s="985">
        <v>-5</v>
      </c>
      <c r="CI9" s="986"/>
      <c r="CJ9" s="986"/>
      <c r="CK9" s="986"/>
      <c r="CL9" s="987"/>
      <c r="CM9" s="985">
        <v>855</v>
      </c>
      <c r="CN9" s="986"/>
      <c r="CO9" s="986"/>
      <c r="CP9" s="986"/>
      <c r="CQ9" s="987"/>
      <c r="CR9" s="985" t="s">
        <v>563</v>
      </c>
      <c r="CS9" s="986"/>
      <c r="CT9" s="986"/>
      <c r="CU9" s="986"/>
      <c r="CV9" s="987"/>
      <c r="CW9" s="985" t="s">
        <v>563</v>
      </c>
      <c r="CX9" s="986"/>
      <c r="CY9" s="986"/>
      <c r="CZ9" s="986"/>
      <c r="DA9" s="987"/>
      <c r="DB9" s="985" t="s">
        <v>564</v>
      </c>
      <c r="DC9" s="986"/>
      <c r="DD9" s="986"/>
      <c r="DE9" s="986"/>
      <c r="DF9" s="987"/>
      <c r="DG9" s="985" t="s">
        <v>564</v>
      </c>
      <c r="DH9" s="986"/>
      <c r="DI9" s="986"/>
      <c r="DJ9" s="986"/>
      <c r="DK9" s="987"/>
      <c r="DL9" s="985" t="s">
        <v>564</v>
      </c>
      <c r="DM9" s="986"/>
      <c r="DN9" s="986"/>
      <c r="DO9" s="986"/>
      <c r="DP9" s="987"/>
      <c r="DQ9" s="985" t="s">
        <v>564</v>
      </c>
      <c r="DR9" s="986"/>
      <c r="DS9" s="986"/>
      <c r="DT9" s="986"/>
      <c r="DU9" s="987"/>
      <c r="DV9" s="988"/>
      <c r="DW9" s="989"/>
      <c r="DX9" s="989"/>
      <c r="DY9" s="989"/>
      <c r="DZ9" s="990"/>
      <c r="EA9" s="205"/>
    </row>
    <row r="10" spans="1:131" s="206" customFormat="1" ht="26.25" customHeight="1" x14ac:dyDescent="0.15">
      <c r="A10" s="212">
        <v>4</v>
      </c>
      <c r="B10" s="1033" t="s">
        <v>369</v>
      </c>
      <c r="C10" s="1034"/>
      <c r="D10" s="1034"/>
      <c r="E10" s="1034"/>
      <c r="F10" s="1034"/>
      <c r="G10" s="1034"/>
      <c r="H10" s="1034"/>
      <c r="I10" s="1034"/>
      <c r="J10" s="1034"/>
      <c r="K10" s="1034"/>
      <c r="L10" s="1034"/>
      <c r="M10" s="1034"/>
      <c r="N10" s="1034"/>
      <c r="O10" s="1034"/>
      <c r="P10" s="1035"/>
      <c r="Q10" s="1039">
        <v>12</v>
      </c>
      <c r="R10" s="1040"/>
      <c r="S10" s="1040"/>
      <c r="T10" s="1040"/>
      <c r="U10" s="1040"/>
      <c r="V10" s="1040">
        <v>10</v>
      </c>
      <c r="W10" s="1040"/>
      <c r="X10" s="1040"/>
      <c r="Y10" s="1040"/>
      <c r="Z10" s="1040"/>
      <c r="AA10" s="1040">
        <v>2</v>
      </c>
      <c r="AB10" s="1040"/>
      <c r="AC10" s="1040"/>
      <c r="AD10" s="1040"/>
      <c r="AE10" s="1041"/>
      <c r="AF10" s="1015">
        <v>2</v>
      </c>
      <c r="AG10" s="1016"/>
      <c r="AH10" s="1016"/>
      <c r="AI10" s="1016"/>
      <c r="AJ10" s="1017"/>
      <c r="AK10" s="1082" t="s">
        <v>565</v>
      </c>
      <c r="AL10" s="1083"/>
      <c r="AM10" s="1083"/>
      <c r="AN10" s="1083"/>
      <c r="AO10" s="1083"/>
      <c r="AP10" s="1083" t="s">
        <v>565</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4">
        <v>4734</v>
      </c>
      <c r="R23" s="1065"/>
      <c r="S23" s="1065"/>
      <c r="T23" s="1065"/>
      <c r="U23" s="1065"/>
      <c r="V23" s="1065">
        <v>4657</v>
      </c>
      <c r="W23" s="1065"/>
      <c r="X23" s="1065"/>
      <c r="Y23" s="1065"/>
      <c r="Z23" s="1065"/>
      <c r="AA23" s="1065">
        <v>74</v>
      </c>
      <c r="AB23" s="1065"/>
      <c r="AC23" s="1065"/>
      <c r="AD23" s="1065"/>
      <c r="AE23" s="1066"/>
      <c r="AF23" s="1067">
        <v>74</v>
      </c>
      <c r="AG23" s="1065"/>
      <c r="AH23" s="1065"/>
      <c r="AI23" s="1065"/>
      <c r="AJ23" s="1068"/>
      <c r="AK23" s="1069"/>
      <c r="AL23" s="1070"/>
      <c r="AM23" s="1070"/>
      <c r="AN23" s="1070"/>
      <c r="AO23" s="1070"/>
      <c r="AP23" s="1065">
        <v>4532</v>
      </c>
      <c r="AQ23" s="1065"/>
      <c r="AR23" s="1065"/>
      <c r="AS23" s="1065"/>
      <c r="AT23" s="1065"/>
      <c r="AU23" s="1071"/>
      <c r="AV23" s="1071"/>
      <c r="AW23" s="1071"/>
      <c r="AX23" s="1071"/>
      <c r="AY23" s="1072"/>
      <c r="AZ23" s="1061" t="s">
        <v>373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384</v>
      </c>
      <c r="C28" s="1047"/>
      <c r="D28" s="1047"/>
      <c r="E28" s="1047"/>
      <c r="F28" s="1047"/>
      <c r="G28" s="1047"/>
      <c r="H28" s="1047"/>
      <c r="I28" s="1047"/>
      <c r="J28" s="1047"/>
      <c r="K28" s="1047"/>
      <c r="L28" s="1047"/>
      <c r="M28" s="1047"/>
      <c r="N28" s="1047"/>
      <c r="O28" s="1047"/>
      <c r="P28" s="1048"/>
      <c r="Q28" s="1049">
        <v>1441</v>
      </c>
      <c r="R28" s="1050"/>
      <c r="S28" s="1050"/>
      <c r="T28" s="1050"/>
      <c r="U28" s="1050"/>
      <c r="V28" s="1050">
        <v>1478</v>
      </c>
      <c r="W28" s="1050"/>
      <c r="X28" s="1050"/>
      <c r="Y28" s="1050"/>
      <c r="Z28" s="1050"/>
      <c r="AA28" s="1050">
        <v>-37</v>
      </c>
      <c r="AB28" s="1050"/>
      <c r="AC28" s="1050"/>
      <c r="AD28" s="1050"/>
      <c r="AE28" s="1051"/>
      <c r="AF28" s="1052">
        <v>-37</v>
      </c>
      <c r="AG28" s="1050"/>
      <c r="AH28" s="1050"/>
      <c r="AI28" s="1050"/>
      <c r="AJ28" s="1053"/>
      <c r="AK28" s="1054">
        <v>92</v>
      </c>
      <c r="AL28" s="1042"/>
      <c r="AM28" s="1042"/>
      <c r="AN28" s="1042"/>
      <c r="AO28" s="1042"/>
      <c r="AP28" s="1042">
        <v>100</v>
      </c>
      <c r="AQ28" s="1042"/>
      <c r="AR28" s="1042"/>
      <c r="AS28" s="1042"/>
      <c r="AT28" s="1042"/>
      <c r="AU28" s="1042" t="s">
        <v>565</v>
      </c>
      <c r="AV28" s="1042"/>
      <c r="AW28" s="1042"/>
      <c r="AX28" s="1042"/>
      <c r="AY28" s="1042"/>
      <c r="AZ28" s="1043" t="s">
        <v>565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385</v>
      </c>
      <c r="C29" s="1034"/>
      <c r="D29" s="1034"/>
      <c r="E29" s="1034"/>
      <c r="F29" s="1034"/>
      <c r="G29" s="1034"/>
      <c r="H29" s="1034"/>
      <c r="I29" s="1034"/>
      <c r="J29" s="1034"/>
      <c r="K29" s="1034"/>
      <c r="L29" s="1034"/>
      <c r="M29" s="1034"/>
      <c r="N29" s="1034"/>
      <c r="O29" s="1034"/>
      <c r="P29" s="1035"/>
      <c r="Q29" s="1039">
        <v>169</v>
      </c>
      <c r="R29" s="1040"/>
      <c r="S29" s="1040"/>
      <c r="T29" s="1040"/>
      <c r="U29" s="1040"/>
      <c r="V29" s="1040">
        <v>167</v>
      </c>
      <c r="W29" s="1040"/>
      <c r="X29" s="1040"/>
      <c r="Y29" s="1040"/>
      <c r="Z29" s="1040"/>
      <c r="AA29" s="1040">
        <v>2</v>
      </c>
      <c r="AB29" s="1040"/>
      <c r="AC29" s="1040"/>
      <c r="AD29" s="1040"/>
      <c r="AE29" s="1041"/>
      <c r="AF29" s="1015">
        <v>2</v>
      </c>
      <c r="AG29" s="1016"/>
      <c r="AH29" s="1016"/>
      <c r="AI29" s="1016"/>
      <c r="AJ29" s="1017"/>
      <c r="AK29" s="976" t="s">
        <v>565</v>
      </c>
      <c r="AL29" s="967"/>
      <c r="AM29" s="967"/>
      <c r="AN29" s="967"/>
      <c r="AO29" s="967"/>
      <c r="AP29" s="967" t="s">
        <v>565</v>
      </c>
      <c r="AQ29" s="967"/>
      <c r="AR29" s="967"/>
      <c r="AS29" s="967"/>
      <c r="AT29" s="967"/>
      <c r="AU29" s="967" t="s">
        <v>565</v>
      </c>
      <c r="AV29" s="967"/>
      <c r="AW29" s="967"/>
      <c r="AX29" s="967"/>
      <c r="AY29" s="967"/>
      <c r="AZ29" s="1038" t="s">
        <v>565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386</v>
      </c>
      <c r="C30" s="1034"/>
      <c r="D30" s="1034"/>
      <c r="E30" s="1034"/>
      <c r="F30" s="1034"/>
      <c r="G30" s="1034"/>
      <c r="H30" s="1034"/>
      <c r="I30" s="1034"/>
      <c r="J30" s="1034"/>
      <c r="K30" s="1034"/>
      <c r="L30" s="1034"/>
      <c r="M30" s="1034"/>
      <c r="N30" s="1034"/>
      <c r="O30" s="1034"/>
      <c r="P30" s="1035"/>
      <c r="Q30" s="1039">
        <v>1122</v>
      </c>
      <c r="R30" s="1040"/>
      <c r="S30" s="1040"/>
      <c r="T30" s="1040"/>
      <c r="U30" s="1040"/>
      <c r="V30" s="1040">
        <v>1103</v>
      </c>
      <c r="W30" s="1040"/>
      <c r="X30" s="1040"/>
      <c r="Y30" s="1040"/>
      <c r="Z30" s="1040"/>
      <c r="AA30" s="1040">
        <v>19</v>
      </c>
      <c r="AB30" s="1040"/>
      <c r="AC30" s="1040"/>
      <c r="AD30" s="1040"/>
      <c r="AE30" s="1041"/>
      <c r="AF30" s="1015">
        <v>19</v>
      </c>
      <c r="AG30" s="1016"/>
      <c r="AH30" s="1016"/>
      <c r="AI30" s="1016"/>
      <c r="AJ30" s="1017"/>
      <c r="AK30" s="976" t="s">
        <v>566</v>
      </c>
      <c r="AL30" s="967"/>
      <c r="AM30" s="967"/>
      <c r="AN30" s="967"/>
      <c r="AO30" s="967"/>
      <c r="AP30" s="967" t="s">
        <v>566</v>
      </c>
      <c r="AQ30" s="967"/>
      <c r="AR30" s="967"/>
      <c r="AS30" s="967"/>
      <c r="AT30" s="967"/>
      <c r="AU30" s="967" t="s">
        <v>566</v>
      </c>
      <c r="AV30" s="967"/>
      <c r="AW30" s="967"/>
      <c r="AX30" s="967"/>
      <c r="AY30" s="967"/>
      <c r="AZ30" s="1038" t="s">
        <v>566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387</v>
      </c>
      <c r="C31" s="1034"/>
      <c r="D31" s="1034"/>
      <c r="E31" s="1034"/>
      <c r="F31" s="1034"/>
      <c r="G31" s="1034"/>
      <c r="H31" s="1034"/>
      <c r="I31" s="1034"/>
      <c r="J31" s="1034"/>
      <c r="K31" s="1034"/>
      <c r="L31" s="1034"/>
      <c r="M31" s="1034"/>
      <c r="N31" s="1034"/>
      <c r="O31" s="1034"/>
      <c r="P31" s="1035"/>
      <c r="Q31" s="1039">
        <v>194</v>
      </c>
      <c r="R31" s="1040"/>
      <c r="S31" s="1040"/>
      <c r="T31" s="1040"/>
      <c r="U31" s="1040"/>
      <c r="V31" s="1040">
        <v>185</v>
      </c>
      <c r="W31" s="1040"/>
      <c r="X31" s="1040"/>
      <c r="Y31" s="1040"/>
      <c r="Z31" s="1040"/>
      <c r="AA31" s="1040">
        <v>9</v>
      </c>
      <c r="AB31" s="1040"/>
      <c r="AC31" s="1040"/>
      <c r="AD31" s="1040"/>
      <c r="AE31" s="1041"/>
      <c r="AF31" s="1015">
        <v>254</v>
      </c>
      <c r="AG31" s="1016"/>
      <c r="AH31" s="1016"/>
      <c r="AI31" s="1016"/>
      <c r="AJ31" s="1017"/>
      <c r="AK31" s="976" t="s">
        <v>565</v>
      </c>
      <c r="AL31" s="967"/>
      <c r="AM31" s="967"/>
      <c r="AN31" s="967"/>
      <c r="AO31" s="967"/>
      <c r="AP31" s="967">
        <v>465</v>
      </c>
      <c r="AQ31" s="967"/>
      <c r="AR31" s="967"/>
      <c r="AS31" s="967"/>
      <c r="AT31" s="967"/>
      <c r="AU31" s="967">
        <v>1</v>
      </c>
      <c r="AV31" s="967"/>
      <c r="AW31" s="967"/>
      <c r="AX31" s="967"/>
      <c r="AY31" s="967"/>
      <c r="AZ31" s="1038" t="s">
        <v>565</v>
      </c>
      <c r="BA31" s="1038"/>
      <c r="BB31" s="1038"/>
      <c r="BC31" s="1038"/>
      <c r="BD31" s="1038"/>
      <c r="BE31" s="1028" t="s">
        <v>388</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389</v>
      </c>
      <c r="C32" s="1034"/>
      <c r="D32" s="1034"/>
      <c r="E32" s="1034"/>
      <c r="F32" s="1034"/>
      <c r="G32" s="1034"/>
      <c r="H32" s="1034"/>
      <c r="I32" s="1034"/>
      <c r="J32" s="1034"/>
      <c r="K32" s="1034"/>
      <c r="L32" s="1034"/>
      <c r="M32" s="1034"/>
      <c r="N32" s="1034"/>
      <c r="O32" s="1034"/>
      <c r="P32" s="1035"/>
      <c r="Q32" s="1039">
        <v>546</v>
      </c>
      <c r="R32" s="1040"/>
      <c r="S32" s="1040"/>
      <c r="T32" s="1040"/>
      <c r="U32" s="1040"/>
      <c r="V32" s="1040">
        <v>542</v>
      </c>
      <c r="W32" s="1040"/>
      <c r="X32" s="1040"/>
      <c r="Y32" s="1040"/>
      <c r="Z32" s="1040"/>
      <c r="AA32" s="1040">
        <v>4</v>
      </c>
      <c r="AB32" s="1040"/>
      <c r="AC32" s="1040"/>
      <c r="AD32" s="1040"/>
      <c r="AE32" s="1041"/>
      <c r="AF32" s="1015">
        <v>4</v>
      </c>
      <c r="AG32" s="1016"/>
      <c r="AH32" s="1016"/>
      <c r="AI32" s="1016"/>
      <c r="AJ32" s="1017"/>
      <c r="AK32" s="976">
        <v>164</v>
      </c>
      <c r="AL32" s="967"/>
      <c r="AM32" s="967"/>
      <c r="AN32" s="967"/>
      <c r="AO32" s="967"/>
      <c r="AP32" s="967">
        <v>2893</v>
      </c>
      <c r="AQ32" s="967"/>
      <c r="AR32" s="967"/>
      <c r="AS32" s="967"/>
      <c r="AT32" s="967"/>
      <c r="AU32" s="967">
        <v>1111</v>
      </c>
      <c r="AV32" s="967"/>
      <c r="AW32" s="967"/>
      <c r="AX32" s="967"/>
      <c r="AY32" s="967"/>
      <c r="AZ32" s="1038" t="s">
        <v>565</v>
      </c>
      <c r="BA32" s="1038"/>
      <c r="BB32" s="1038"/>
      <c r="BC32" s="1038"/>
      <c r="BD32" s="1038"/>
      <c r="BE32" s="1028" t="s">
        <v>390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371</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241</v>
      </c>
      <c r="AG63" s="955"/>
      <c r="AH63" s="955"/>
      <c r="AI63" s="955"/>
      <c r="AJ63" s="1026"/>
      <c r="AK63" s="1027"/>
      <c r="AL63" s="959"/>
      <c r="AM63" s="959"/>
      <c r="AN63" s="959"/>
      <c r="AO63" s="959"/>
      <c r="AP63" s="955">
        <v>3458</v>
      </c>
      <c r="AQ63" s="955"/>
      <c r="AR63" s="955"/>
      <c r="AS63" s="955"/>
      <c r="AT63" s="955"/>
      <c r="AU63" s="955">
        <v>1112</v>
      </c>
      <c r="AV63" s="955"/>
      <c r="AW63" s="955"/>
      <c r="AX63" s="955"/>
      <c r="AY63" s="955"/>
      <c r="AZ63" s="1021"/>
      <c r="BA63" s="1021"/>
      <c r="BB63" s="1021"/>
      <c r="BC63" s="1021"/>
      <c r="BD63" s="1021"/>
      <c r="BE63" s="956"/>
      <c r="BF63" s="956"/>
      <c r="BG63" s="956"/>
      <c r="BH63" s="956"/>
      <c r="BI63" s="957"/>
      <c r="BJ63" s="1022" t="s">
        <v>393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395</v>
      </c>
      <c r="B66" s="992"/>
      <c r="C66" s="992"/>
      <c r="D66" s="992"/>
      <c r="E66" s="992"/>
      <c r="F66" s="992"/>
      <c r="G66" s="992"/>
      <c r="H66" s="992"/>
      <c r="I66" s="992"/>
      <c r="J66" s="992"/>
      <c r="K66" s="992"/>
      <c r="L66" s="992"/>
      <c r="M66" s="992"/>
      <c r="N66" s="992"/>
      <c r="O66" s="992"/>
      <c r="P66" s="993"/>
      <c r="Q66" s="997" t="s">
        <v>396</v>
      </c>
      <c r="R66" s="998"/>
      <c r="S66" s="998"/>
      <c r="T66" s="998"/>
      <c r="U66" s="999"/>
      <c r="V66" s="997" t="s">
        <v>397</v>
      </c>
      <c r="W66" s="998"/>
      <c r="X66" s="998"/>
      <c r="Y66" s="998"/>
      <c r="Z66" s="999"/>
      <c r="AA66" s="997" t="s">
        <v>398</v>
      </c>
      <c r="AB66" s="998"/>
      <c r="AC66" s="998"/>
      <c r="AD66" s="998"/>
      <c r="AE66" s="999"/>
      <c r="AF66" s="1003" t="s">
        <v>399</v>
      </c>
      <c r="AG66" s="1004"/>
      <c r="AH66" s="1004"/>
      <c r="AI66" s="1004"/>
      <c r="AJ66" s="1005"/>
      <c r="AK66" s="997" t="s">
        <v>400</v>
      </c>
      <c r="AL66" s="992"/>
      <c r="AM66" s="992"/>
      <c r="AN66" s="992"/>
      <c r="AO66" s="993"/>
      <c r="AP66" s="997" t="s">
        <v>401</v>
      </c>
      <c r="AQ66" s="998"/>
      <c r="AR66" s="998"/>
      <c r="AS66" s="998"/>
      <c r="AT66" s="999"/>
      <c r="AU66" s="997" t="s">
        <v>402</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545</v>
      </c>
      <c r="C68" s="982"/>
      <c r="D68" s="982"/>
      <c r="E68" s="982"/>
      <c r="F68" s="982"/>
      <c r="G68" s="982"/>
      <c r="H68" s="982"/>
      <c r="I68" s="982"/>
      <c r="J68" s="982"/>
      <c r="K68" s="982"/>
      <c r="L68" s="982"/>
      <c r="M68" s="982"/>
      <c r="N68" s="982"/>
      <c r="O68" s="982"/>
      <c r="P68" s="983"/>
      <c r="Q68" s="984">
        <v>31</v>
      </c>
      <c r="R68" s="978"/>
      <c r="S68" s="978"/>
      <c r="T68" s="978"/>
      <c r="U68" s="978"/>
      <c r="V68" s="978">
        <v>13</v>
      </c>
      <c r="W68" s="978"/>
      <c r="X68" s="978"/>
      <c r="Y68" s="978"/>
      <c r="Z68" s="978"/>
      <c r="AA68" s="978">
        <v>18</v>
      </c>
      <c r="AB68" s="978"/>
      <c r="AC68" s="978"/>
      <c r="AD68" s="978"/>
      <c r="AE68" s="978"/>
      <c r="AF68" s="978">
        <v>18</v>
      </c>
      <c r="AG68" s="978"/>
      <c r="AH68" s="978"/>
      <c r="AI68" s="978"/>
      <c r="AJ68" s="978"/>
      <c r="AK68" s="978" t="s">
        <v>555</v>
      </c>
      <c r="AL68" s="978"/>
      <c r="AM68" s="978"/>
      <c r="AN68" s="978"/>
      <c r="AO68" s="978"/>
      <c r="AP68" s="978" t="s">
        <v>556</v>
      </c>
      <c r="AQ68" s="978"/>
      <c r="AR68" s="978"/>
      <c r="AS68" s="978"/>
      <c r="AT68" s="978"/>
      <c r="AU68" s="978" t="s">
        <v>555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546</v>
      </c>
      <c r="C69" s="971"/>
      <c r="D69" s="971"/>
      <c r="E69" s="971"/>
      <c r="F69" s="971"/>
      <c r="G69" s="971"/>
      <c r="H69" s="971"/>
      <c r="I69" s="971"/>
      <c r="J69" s="971"/>
      <c r="K69" s="971"/>
      <c r="L69" s="971"/>
      <c r="M69" s="971"/>
      <c r="N69" s="971"/>
      <c r="O69" s="971"/>
      <c r="P69" s="972"/>
      <c r="Q69" s="973">
        <v>37</v>
      </c>
      <c r="R69" s="967"/>
      <c r="S69" s="967"/>
      <c r="T69" s="967"/>
      <c r="U69" s="967"/>
      <c r="V69" s="967">
        <v>23</v>
      </c>
      <c r="W69" s="967"/>
      <c r="X69" s="967"/>
      <c r="Y69" s="967"/>
      <c r="Z69" s="967"/>
      <c r="AA69" s="967">
        <v>14</v>
      </c>
      <c r="AB69" s="967"/>
      <c r="AC69" s="967"/>
      <c r="AD69" s="967"/>
      <c r="AE69" s="967"/>
      <c r="AF69" s="967">
        <v>14</v>
      </c>
      <c r="AG69" s="967"/>
      <c r="AH69" s="967"/>
      <c r="AI69" s="967"/>
      <c r="AJ69" s="967"/>
      <c r="AK69" s="967" t="s">
        <v>555</v>
      </c>
      <c r="AL69" s="967"/>
      <c r="AM69" s="967"/>
      <c r="AN69" s="967"/>
      <c r="AO69" s="967"/>
      <c r="AP69" s="967" t="s">
        <v>555</v>
      </c>
      <c r="AQ69" s="967"/>
      <c r="AR69" s="967"/>
      <c r="AS69" s="967"/>
      <c r="AT69" s="967"/>
      <c r="AU69" s="967" t="s">
        <v>555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547</v>
      </c>
      <c r="C70" s="971"/>
      <c r="D70" s="971"/>
      <c r="E70" s="971"/>
      <c r="F70" s="971"/>
      <c r="G70" s="971"/>
      <c r="H70" s="971"/>
      <c r="I70" s="971"/>
      <c r="J70" s="971"/>
      <c r="K70" s="971"/>
      <c r="L70" s="971"/>
      <c r="M70" s="971"/>
      <c r="N70" s="971"/>
      <c r="O70" s="971"/>
      <c r="P70" s="972"/>
      <c r="Q70" s="973">
        <v>2</v>
      </c>
      <c r="R70" s="967"/>
      <c r="S70" s="967"/>
      <c r="T70" s="967"/>
      <c r="U70" s="967"/>
      <c r="V70" s="967">
        <v>2</v>
      </c>
      <c r="W70" s="967"/>
      <c r="X70" s="967"/>
      <c r="Y70" s="967"/>
      <c r="Z70" s="967"/>
      <c r="AA70" s="967">
        <v>0</v>
      </c>
      <c r="AB70" s="967"/>
      <c r="AC70" s="967"/>
      <c r="AD70" s="967"/>
      <c r="AE70" s="967"/>
      <c r="AF70" s="967">
        <v>0</v>
      </c>
      <c r="AG70" s="967"/>
      <c r="AH70" s="967"/>
      <c r="AI70" s="967"/>
      <c r="AJ70" s="967"/>
      <c r="AK70" s="967" t="s">
        <v>555</v>
      </c>
      <c r="AL70" s="967"/>
      <c r="AM70" s="967"/>
      <c r="AN70" s="967"/>
      <c r="AO70" s="967"/>
      <c r="AP70" s="967" t="s">
        <v>555</v>
      </c>
      <c r="AQ70" s="967"/>
      <c r="AR70" s="967"/>
      <c r="AS70" s="967"/>
      <c r="AT70" s="967"/>
      <c r="AU70" s="967" t="s">
        <v>555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548</v>
      </c>
      <c r="C71" s="971"/>
      <c r="D71" s="971"/>
      <c r="E71" s="971"/>
      <c r="F71" s="971"/>
      <c r="G71" s="971"/>
      <c r="H71" s="971"/>
      <c r="I71" s="971"/>
      <c r="J71" s="971"/>
      <c r="K71" s="971"/>
      <c r="L71" s="971"/>
      <c r="M71" s="971"/>
      <c r="N71" s="971"/>
      <c r="O71" s="971"/>
      <c r="P71" s="972"/>
      <c r="Q71" s="973">
        <v>28</v>
      </c>
      <c r="R71" s="967"/>
      <c r="S71" s="967"/>
      <c r="T71" s="967"/>
      <c r="U71" s="967"/>
      <c r="V71" s="967">
        <v>12</v>
      </c>
      <c r="W71" s="967"/>
      <c r="X71" s="967"/>
      <c r="Y71" s="967"/>
      <c r="Z71" s="967"/>
      <c r="AA71" s="967">
        <v>16</v>
      </c>
      <c r="AB71" s="967"/>
      <c r="AC71" s="967"/>
      <c r="AD71" s="967"/>
      <c r="AE71" s="967"/>
      <c r="AF71" s="967">
        <v>16</v>
      </c>
      <c r="AG71" s="967"/>
      <c r="AH71" s="967"/>
      <c r="AI71" s="967"/>
      <c r="AJ71" s="967"/>
      <c r="AK71" s="967" t="s">
        <v>556</v>
      </c>
      <c r="AL71" s="967"/>
      <c r="AM71" s="967"/>
      <c r="AN71" s="967"/>
      <c r="AO71" s="967"/>
      <c r="AP71" s="967" t="s">
        <v>556</v>
      </c>
      <c r="AQ71" s="967"/>
      <c r="AR71" s="967"/>
      <c r="AS71" s="967"/>
      <c r="AT71" s="967"/>
      <c r="AU71" s="967" t="s">
        <v>556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549</v>
      </c>
      <c r="C72" s="971"/>
      <c r="D72" s="971"/>
      <c r="E72" s="971"/>
      <c r="F72" s="971"/>
      <c r="G72" s="971"/>
      <c r="H72" s="971"/>
      <c r="I72" s="971"/>
      <c r="J72" s="971"/>
      <c r="K72" s="971"/>
      <c r="L72" s="971"/>
      <c r="M72" s="971"/>
      <c r="N72" s="971"/>
      <c r="O72" s="971"/>
      <c r="P72" s="972"/>
      <c r="Q72" s="973">
        <v>230</v>
      </c>
      <c r="R72" s="967"/>
      <c r="S72" s="967"/>
      <c r="T72" s="967"/>
      <c r="U72" s="967"/>
      <c r="V72" s="967">
        <v>201</v>
      </c>
      <c r="W72" s="967"/>
      <c r="X72" s="967"/>
      <c r="Y72" s="967"/>
      <c r="Z72" s="967"/>
      <c r="AA72" s="967">
        <v>29</v>
      </c>
      <c r="AB72" s="967"/>
      <c r="AC72" s="967"/>
      <c r="AD72" s="967"/>
      <c r="AE72" s="967"/>
      <c r="AF72" s="967">
        <v>29</v>
      </c>
      <c r="AG72" s="967"/>
      <c r="AH72" s="967"/>
      <c r="AI72" s="967"/>
      <c r="AJ72" s="967"/>
      <c r="AK72" s="967" t="s">
        <v>555</v>
      </c>
      <c r="AL72" s="967"/>
      <c r="AM72" s="967"/>
      <c r="AN72" s="967"/>
      <c r="AO72" s="967"/>
      <c r="AP72" s="967" t="s">
        <v>555</v>
      </c>
      <c r="AQ72" s="967"/>
      <c r="AR72" s="967"/>
      <c r="AS72" s="967"/>
      <c r="AT72" s="967"/>
      <c r="AU72" s="967" t="s">
        <v>555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550</v>
      </c>
      <c r="C73" s="971"/>
      <c r="D73" s="971"/>
      <c r="E73" s="971"/>
      <c r="F73" s="971"/>
      <c r="G73" s="971"/>
      <c r="H73" s="971"/>
      <c r="I73" s="971"/>
      <c r="J73" s="971"/>
      <c r="K73" s="971"/>
      <c r="L73" s="971"/>
      <c r="M73" s="971"/>
      <c r="N73" s="971"/>
      <c r="O73" s="971"/>
      <c r="P73" s="972"/>
      <c r="Q73" s="973">
        <v>335</v>
      </c>
      <c r="R73" s="967"/>
      <c r="S73" s="967"/>
      <c r="T73" s="967"/>
      <c r="U73" s="967"/>
      <c r="V73" s="967">
        <v>292</v>
      </c>
      <c r="W73" s="967"/>
      <c r="X73" s="967"/>
      <c r="Y73" s="967"/>
      <c r="Z73" s="967"/>
      <c r="AA73" s="967">
        <v>43</v>
      </c>
      <c r="AB73" s="967"/>
      <c r="AC73" s="967"/>
      <c r="AD73" s="967"/>
      <c r="AE73" s="967"/>
      <c r="AF73" s="967">
        <v>43</v>
      </c>
      <c r="AG73" s="967"/>
      <c r="AH73" s="967"/>
      <c r="AI73" s="967"/>
      <c r="AJ73" s="967"/>
      <c r="AK73" s="967" t="s">
        <v>555</v>
      </c>
      <c r="AL73" s="967"/>
      <c r="AM73" s="967"/>
      <c r="AN73" s="967"/>
      <c r="AO73" s="967"/>
      <c r="AP73" s="967">
        <v>451</v>
      </c>
      <c r="AQ73" s="967"/>
      <c r="AR73" s="967"/>
      <c r="AS73" s="967"/>
      <c r="AT73" s="967"/>
      <c r="AU73" s="967">
        <v>226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551</v>
      </c>
      <c r="C74" s="971"/>
      <c r="D74" s="971"/>
      <c r="E74" s="971"/>
      <c r="F74" s="971"/>
      <c r="G74" s="971"/>
      <c r="H74" s="971"/>
      <c r="I74" s="971"/>
      <c r="J74" s="971"/>
      <c r="K74" s="971"/>
      <c r="L74" s="971"/>
      <c r="M74" s="971"/>
      <c r="N74" s="971"/>
      <c r="O74" s="971"/>
      <c r="P74" s="972"/>
      <c r="Q74" s="973">
        <v>4565</v>
      </c>
      <c r="R74" s="967"/>
      <c r="S74" s="967"/>
      <c r="T74" s="967"/>
      <c r="U74" s="967"/>
      <c r="V74" s="967">
        <v>4462</v>
      </c>
      <c r="W74" s="967"/>
      <c r="X74" s="967"/>
      <c r="Y74" s="967"/>
      <c r="Z74" s="967"/>
      <c r="AA74" s="967">
        <v>103</v>
      </c>
      <c r="AB74" s="967"/>
      <c r="AC74" s="967"/>
      <c r="AD74" s="967"/>
      <c r="AE74" s="967"/>
      <c r="AF74" s="967">
        <v>103</v>
      </c>
      <c r="AG74" s="967"/>
      <c r="AH74" s="967"/>
      <c r="AI74" s="967"/>
      <c r="AJ74" s="967"/>
      <c r="AK74" s="967">
        <v>60</v>
      </c>
      <c r="AL74" s="967"/>
      <c r="AM74" s="967"/>
      <c r="AN74" s="967"/>
      <c r="AO74" s="967"/>
      <c r="AP74" s="967" t="s">
        <v>556</v>
      </c>
      <c r="AQ74" s="967"/>
      <c r="AR74" s="967"/>
      <c r="AS74" s="967"/>
      <c r="AT74" s="967"/>
      <c r="AU74" s="967" t="s">
        <v>556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552</v>
      </c>
      <c r="C75" s="971"/>
      <c r="D75" s="971"/>
      <c r="E75" s="971"/>
      <c r="F75" s="971"/>
      <c r="G75" s="971"/>
      <c r="H75" s="971"/>
      <c r="I75" s="971"/>
      <c r="J75" s="971"/>
      <c r="K75" s="971"/>
      <c r="L75" s="971"/>
      <c r="M75" s="971"/>
      <c r="N75" s="971"/>
      <c r="O75" s="971"/>
      <c r="P75" s="972"/>
      <c r="Q75" s="974">
        <v>2429</v>
      </c>
      <c r="R75" s="975"/>
      <c r="S75" s="975"/>
      <c r="T75" s="975"/>
      <c r="U75" s="976"/>
      <c r="V75" s="977">
        <v>2348</v>
      </c>
      <c r="W75" s="975"/>
      <c r="X75" s="975"/>
      <c r="Y75" s="975"/>
      <c r="Z75" s="976"/>
      <c r="AA75" s="977">
        <v>81</v>
      </c>
      <c r="AB75" s="975"/>
      <c r="AC75" s="975"/>
      <c r="AD75" s="975"/>
      <c r="AE75" s="976"/>
      <c r="AF75" s="977">
        <v>81</v>
      </c>
      <c r="AG75" s="975"/>
      <c r="AH75" s="975"/>
      <c r="AI75" s="975"/>
      <c r="AJ75" s="976"/>
      <c r="AK75" s="977">
        <v>257</v>
      </c>
      <c r="AL75" s="975"/>
      <c r="AM75" s="975"/>
      <c r="AN75" s="975"/>
      <c r="AO75" s="976"/>
      <c r="AP75" s="977" t="s">
        <v>555</v>
      </c>
      <c r="AQ75" s="975"/>
      <c r="AR75" s="975"/>
      <c r="AS75" s="975"/>
      <c r="AT75" s="976"/>
      <c r="AU75" s="977" t="s">
        <v>555</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553</v>
      </c>
      <c r="C76" s="971"/>
      <c r="D76" s="971"/>
      <c r="E76" s="971"/>
      <c r="F76" s="971"/>
      <c r="G76" s="971"/>
      <c r="H76" s="971"/>
      <c r="I76" s="971"/>
      <c r="J76" s="971"/>
      <c r="K76" s="971"/>
      <c r="L76" s="971"/>
      <c r="M76" s="971"/>
      <c r="N76" s="971"/>
      <c r="O76" s="971"/>
      <c r="P76" s="972"/>
      <c r="Q76" s="974">
        <v>773142</v>
      </c>
      <c r="R76" s="975"/>
      <c r="S76" s="975"/>
      <c r="T76" s="975"/>
      <c r="U76" s="976"/>
      <c r="V76" s="977">
        <v>748588</v>
      </c>
      <c r="W76" s="975"/>
      <c r="X76" s="975"/>
      <c r="Y76" s="975"/>
      <c r="Z76" s="976"/>
      <c r="AA76" s="977">
        <v>24554</v>
      </c>
      <c r="AB76" s="975"/>
      <c r="AC76" s="975"/>
      <c r="AD76" s="975"/>
      <c r="AE76" s="976"/>
      <c r="AF76" s="977">
        <v>24554</v>
      </c>
      <c r="AG76" s="975"/>
      <c r="AH76" s="975"/>
      <c r="AI76" s="975"/>
      <c r="AJ76" s="976"/>
      <c r="AK76" s="977">
        <v>7226</v>
      </c>
      <c r="AL76" s="975"/>
      <c r="AM76" s="975"/>
      <c r="AN76" s="975"/>
      <c r="AO76" s="976"/>
      <c r="AP76" s="977" t="s">
        <v>556</v>
      </c>
      <c r="AQ76" s="975"/>
      <c r="AR76" s="975"/>
      <c r="AS76" s="975"/>
      <c r="AT76" s="976"/>
      <c r="AU76" s="977" t="s">
        <v>556</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554</v>
      </c>
      <c r="C77" s="971"/>
      <c r="D77" s="971"/>
      <c r="E77" s="971"/>
      <c r="F77" s="971"/>
      <c r="G77" s="971"/>
      <c r="H77" s="971"/>
      <c r="I77" s="971"/>
      <c r="J77" s="971"/>
      <c r="K77" s="971"/>
      <c r="L77" s="971"/>
      <c r="M77" s="971"/>
      <c r="N77" s="971"/>
      <c r="O77" s="971"/>
      <c r="P77" s="972"/>
      <c r="Q77" s="974">
        <v>1196</v>
      </c>
      <c r="R77" s="975"/>
      <c r="S77" s="975"/>
      <c r="T77" s="975"/>
      <c r="U77" s="976"/>
      <c r="V77" s="977">
        <v>1179</v>
      </c>
      <c r="W77" s="975"/>
      <c r="X77" s="975"/>
      <c r="Y77" s="975"/>
      <c r="Z77" s="976"/>
      <c r="AA77" s="977">
        <v>17</v>
      </c>
      <c r="AB77" s="975"/>
      <c r="AC77" s="975"/>
      <c r="AD77" s="975"/>
      <c r="AE77" s="976"/>
      <c r="AF77" s="977">
        <v>-11</v>
      </c>
      <c r="AG77" s="975"/>
      <c r="AH77" s="975"/>
      <c r="AI77" s="975"/>
      <c r="AJ77" s="976"/>
      <c r="AK77" s="977" t="s">
        <v>555</v>
      </c>
      <c r="AL77" s="975"/>
      <c r="AM77" s="975"/>
      <c r="AN77" s="975"/>
      <c r="AO77" s="976"/>
      <c r="AP77" s="977" t="s">
        <v>555</v>
      </c>
      <c r="AQ77" s="975"/>
      <c r="AR77" s="975"/>
      <c r="AS77" s="975"/>
      <c r="AT77" s="976"/>
      <c r="AU77" s="977" t="s">
        <v>555</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403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24849</v>
      </c>
      <c r="AG88" s="955"/>
      <c r="AH88" s="955"/>
      <c r="AI88" s="955"/>
      <c r="AJ88" s="955"/>
      <c r="AK88" s="959"/>
      <c r="AL88" s="959"/>
      <c r="AM88" s="959"/>
      <c r="AN88" s="959"/>
      <c r="AO88" s="959"/>
      <c r="AP88" s="955">
        <v>451</v>
      </c>
      <c r="AQ88" s="955"/>
      <c r="AR88" s="955"/>
      <c r="AS88" s="955"/>
      <c r="AT88" s="955"/>
      <c r="AU88" s="955">
        <v>226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21</v>
      </c>
      <c r="CS102" s="947"/>
      <c r="CT102" s="947"/>
      <c r="CU102" s="947"/>
      <c r="CV102" s="948"/>
      <c r="CW102" s="946">
        <v>3</v>
      </c>
      <c r="CX102" s="947"/>
      <c r="CY102" s="947"/>
      <c r="CZ102" s="947"/>
      <c r="DA102" s="948"/>
      <c r="DB102" s="946" t="s">
        <v>570</v>
      </c>
      <c r="DC102" s="947"/>
      <c r="DD102" s="947"/>
      <c r="DE102" s="947"/>
      <c r="DF102" s="948"/>
      <c r="DG102" s="946">
        <v>838</v>
      </c>
      <c r="DH102" s="947"/>
      <c r="DI102" s="947"/>
      <c r="DJ102" s="947"/>
      <c r="DK102" s="948"/>
      <c r="DL102" s="946" t="s">
        <v>561</v>
      </c>
      <c r="DM102" s="947"/>
      <c r="DN102" s="947"/>
      <c r="DO102" s="947"/>
      <c r="DP102" s="948"/>
      <c r="DQ102" s="946" t="s">
        <v>567</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412</v>
      </c>
      <c r="AB109" s="888"/>
      <c r="AC109" s="888"/>
      <c r="AD109" s="888"/>
      <c r="AE109" s="889"/>
      <c r="AF109" s="890" t="s">
        <v>287</v>
      </c>
      <c r="AG109" s="888"/>
      <c r="AH109" s="888"/>
      <c r="AI109" s="888"/>
      <c r="AJ109" s="889"/>
      <c r="AK109" s="890" t="s">
        <v>286</v>
      </c>
      <c r="AL109" s="888"/>
      <c r="AM109" s="888"/>
      <c r="AN109" s="888"/>
      <c r="AO109" s="889"/>
      <c r="AP109" s="890" t="s">
        <v>413</v>
      </c>
      <c r="AQ109" s="888"/>
      <c r="AR109" s="888"/>
      <c r="AS109" s="888"/>
      <c r="AT109" s="919"/>
      <c r="AU109" s="887" t="s">
        <v>411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412</v>
      </c>
      <c r="BR109" s="888"/>
      <c r="BS109" s="888"/>
      <c r="BT109" s="888"/>
      <c r="BU109" s="889"/>
      <c r="BV109" s="890" t="s">
        <v>287</v>
      </c>
      <c r="BW109" s="888"/>
      <c r="BX109" s="888"/>
      <c r="BY109" s="888"/>
      <c r="BZ109" s="889"/>
      <c r="CA109" s="890" t="s">
        <v>286</v>
      </c>
      <c r="CB109" s="888"/>
      <c r="CC109" s="888"/>
      <c r="CD109" s="888"/>
      <c r="CE109" s="889"/>
      <c r="CF109" s="928" t="s">
        <v>413</v>
      </c>
      <c r="CG109" s="928"/>
      <c r="CH109" s="928"/>
      <c r="CI109" s="928"/>
      <c r="CJ109" s="928"/>
      <c r="CK109" s="890" t="s">
        <v>414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412</v>
      </c>
      <c r="DH109" s="888"/>
      <c r="DI109" s="888"/>
      <c r="DJ109" s="888"/>
      <c r="DK109" s="889"/>
      <c r="DL109" s="890" t="s">
        <v>287</v>
      </c>
      <c r="DM109" s="888"/>
      <c r="DN109" s="888"/>
      <c r="DO109" s="888"/>
      <c r="DP109" s="889"/>
      <c r="DQ109" s="890" t="s">
        <v>286</v>
      </c>
      <c r="DR109" s="888"/>
      <c r="DS109" s="888"/>
      <c r="DT109" s="888"/>
      <c r="DU109" s="889"/>
      <c r="DV109" s="890" t="s">
        <v>413</v>
      </c>
      <c r="DW109" s="888"/>
      <c r="DX109" s="888"/>
      <c r="DY109" s="888"/>
      <c r="DZ109" s="919"/>
    </row>
    <row r="110" spans="1:131" s="197" customFormat="1" ht="26.25" customHeight="1" x14ac:dyDescent="0.15">
      <c r="A110" s="757" t="s">
        <v>415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390145</v>
      </c>
      <c r="AB110" s="873"/>
      <c r="AC110" s="873"/>
      <c r="AD110" s="873"/>
      <c r="AE110" s="874"/>
      <c r="AF110" s="875">
        <v>343588</v>
      </c>
      <c r="AG110" s="873"/>
      <c r="AH110" s="873"/>
      <c r="AI110" s="873"/>
      <c r="AJ110" s="874"/>
      <c r="AK110" s="875">
        <v>350686</v>
      </c>
      <c r="AL110" s="873"/>
      <c r="AM110" s="873"/>
      <c r="AN110" s="873"/>
      <c r="AO110" s="874"/>
      <c r="AP110" s="876">
        <v>12.1</v>
      </c>
      <c r="AQ110" s="877"/>
      <c r="AR110" s="877"/>
      <c r="AS110" s="877"/>
      <c r="AT110" s="878"/>
      <c r="AU110" s="920" t="s">
        <v>61</v>
      </c>
      <c r="AV110" s="921"/>
      <c r="AW110" s="921"/>
      <c r="AX110" s="921"/>
      <c r="AY110" s="922"/>
      <c r="AZ110" s="816" t="s">
        <v>416</v>
      </c>
      <c r="BA110" s="758"/>
      <c r="BB110" s="758"/>
      <c r="BC110" s="758"/>
      <c r="BD110" s="758"/>
      <c r="BE110" s="758"/>
      <c r="BF110" s="758"/>
      <c r="BG110" s="758"/>
      <c r="BH110" s="758"/>
      <c r="BI110" s="758"/>
      <c r="BJ110" s="758"/>
      <c r="BK110" s="758"/>
      <c r="BL110" s="758"/>
      <c r="BM110" s="758"/>
      <c r="BN110" s="758"/>
      <c r="BO110" s="758"/>
      <c r="BP110" s="759"/>
      <c r="BQ110" s="799">
        <v>4370156</v>
      </c>
      <c r="BR110" s="800"/>
      <c r="BS110" s="800"/>
      <c r="BT110" s="800"/>
      <c r="BU110" s="800"/>
      <c r="BV110" s="800">
        <v>4444377</v>
      </c>
      <c r="BW110" s="800"/>
      <c r="BX110" s="800"/>
      <c r="BY110" s="800"/>
      <c r="BZ110" s="800"/>
      <c r="CA110" s="800">
        <v>4532153</v>
      </c>
      <c r="CB110" s="800"/>
      <c r="CC110" s="800"/>
      <c r="CD110" s="800"/>
      <c r="CE110" s="800"/>
      <c r="CF110" s="861">
        <v>155.80000000000001</v>
      </c>
      <c r="CG110" s="862"/>
      <c r="CH110" s="862"/>
      <c r="CI110" s="862"/>
      <c r="CJ110" s="862"/>
      <c r="CK110" s="916" t="s">
        <v>417</v>
      </c>
      <c r="CL110" s="864"/>
      <c r="CM110" s="869" t="s">
        <v>418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v>401430</v>
      </c>
      <c r="DM110" s="800"/>
      <c r="DN110" s="800"/>
      <c r="DO110" s="800"/>
      <c r="DP110" s="800"/>
      <c r="DQ110" s="800">
        <v>387923</v>
      </c>
      <c r="DR110" s="800"/>
      <c r="DS110" s="800"/>
      <c r="DT110" s="800"/>
      <c r="DU110" s="800"/>
      <c r="DV110" s="801">
        <v>13.3</v>
      </c>
      <c r="DW110" s="801"/>
      <c r="DX110" s="801"/>
      <c r="DY110" s="801"/>
      <c r="DZ110" s="802"/>
    </row>
    <row r="111" spans="1:131" s="197" customFormat="1" ht="26.25" customHeight="1" x14ac:dyDescent="0.15">
      <c r="A111" s="778" t="s">
        <v>419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420</v>
      </c>
      <c r="BA111" s="768"/>
      <c r="BB111" s="768"/>
      <c r="BC111" s="768"/>
      <c r="BD111" s="768"/>
      <c r="BE111" s="768"/>
      <c r="BF111" s="768"/>
      <c r="BG111" s="768"/>
      <c r="BH111" s="768"/>
      <c r="BI111" s="768"/>
      <c r="BJ111" s="768"/>
      <c r="BK111" s="768"/>
      <c r="BL111" s="768"/>
      <c r="BM111" s="768"/>
      <c r="BN111" s="768"/>
      <c r="BO111" s="768"/>
      <c r="BP111" s="769"/>
      <c r="BQ111" s="770">
        <v>865811</v>
      </c>
      <c r="BR111" s="771"/>
      <c r="BS111" s="771"/>
      <c r="BT111" s="771"/>
      <c r="BU111" s="771"/>
      <c r="BV111" s="771">
        <v>1238045</v>
      </c>
      <c r="BW111" s="771"/>
      <c r="BX111" s="771"/>
      <c r="BY111" s="771"/>
      <c r="BZ111" s="771"/>
      <c r="CA111" s="771">
        <v>1195009</v>
      </c>
      <c r="CB111" s="771"/>
      <c r="CC111" s="771"/>
      <c r="CD111" s="771"/>
      <c r="CE111" s="771"/>
      <c r="CF111" s="848">
        <v>41.1</v>
      </c>
      <c r="CG111" s="849"/>
      <c r="CH111" s="849"/>
      <c r="CI111" s="849"/>
      <c r="CJ111" s="849"/>
      <c r="CK111" s="917"/>
      <c r="CL111" s="866"/>
      <c r="CM111" s="803" t="s">
        <v>421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422</v>
      </c>
      <c r="B112" s="903"/>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424</v>
      </c>
      <c r="BA112" s="768"/>
      <c r="BB112" s="768"/>
      <c r="BC112" s="768"/>
      <c r="BD112" s="768"/>
      <c r="BE112" s="768"/>
      <c r="BF112" s="768"/>
      <c r="BG112" s="768"/>
      <c r="BH112" s="768"/>
      <c r="BI112" s="768"/>
      <c r="BJ112" s="768"/>
      <c r="BK112" s="768"/>
      <c r="BL112" s="768"/>
      <c r="BM112" s="768"/>
      <c r="BN112" s="768"/>
      <c r="BO112" s="768"/>
      <c r="BP112" s="769"/>
      <c r="BQ112" s="770">
        <v>1145421</v>
      </c>
      <c r="BR112" s="771"/>
      <c r="BS112" s="771"/>
      <c r="BT112" s="771"/>
      <c r="BU112" s="771"/>
      <c r="BV112" s="771">
        <v>1106418</v>
      </c>
      <c r="BW112" s="771"/>
      <c r="BX112" s="771"/>
      <c r="BY112" s="771"/>
      <c r="BZ112" s="771"/>
      <c r="CA112" s="771">
        <v>1112334</v>
      </c>
      <c r="CB112" s="771"/>
      <c r="CC112" s="771"/>
      <c r="CD112" s="771"/>
      <c r="CE112" s="771"/>
      <c r="CF112" s="848">
        <v>38.200000000000003</v>
      </c>
      <c r="CG112" s="849"/>
      <c r="CH112" s="849"/>
      <c r="CI112" s="849"/>
      <c r="CJ112" s="849"/>
      <c r="CK112" s="917"/>
      <c r="CL112" s="866"/>
      <c r="CM112" s="803" t="s">
        <v>425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115216</v>
      </c>
      <c r="AB113" s="909"/>
      <c r="AC113" s="909"/>
      <c r="AD113" s="909"/>
      <c r="AE113" s="910"/>
      <c r="AF113" s="911">
        <v>116498</v>
      </c>
      <c r="AG113" s="909"/>
      <c r="AH113" s="909"/>
      <c r="AI113" s="909"/>
      <c r="AJ113" s="910"/>
      <c r="AK113" s="911">
        <v>114472</v>
      </c>
      <c r="AL113" s="909"/>
      <c r="AM113" s="909"/>
      <c r="AN113" s="909"/>
      <c r="AO113" s="910"/>
      <c r="AP113" s="912">
        <v>3.9</v>
      </c>
      <c r="AQ113" s="913"/>
      <c r="AR113" s="913"/>
      <c r="AS113" s="913"/>
      <c r="AT113" s="914"/>
      <c r="AU113" s="923"/>
      <c r="AV113" s="924"/>
      <c r="AW113" s="924"/>
      <c r="AX113" s="924"/>
      <c r="AY113" s="925"/>
      <c r="AZ113" s="767" t="s">
        <v>427</v>
      </c>
      <c r="BA113" s="768"/>
      <c r="BB113" s="768"/>
      <c r="BC113" s="768"/>
      <c r="BD113" s="768"/>
      <c r="BE113" s="768"/>
      <c r="BF113" s="768"/>
      <c r="BG113" s="768"/>
      <c r="BH113" s="768"/>
      <c r="BI113" s="768"/>
      <c r="BJ113" s="768"/>
      <c r="BK113" s="768"/>
      <c r="BL113" s="768"/>
      <c r="BM113" s="768"/>
      <c r="BN113" s="768"/>
      <c r="BO113" s="768"/>
      <c r="BP113" s="769"/>
      <c r="BQ113" s="770">
        <v>280550</v>
      </c>
      <c r="BR113" s="771"/>
      <c r="BS113" s="771"/>
      <c r="BT113" s="771"/>
      <c r="BU113" s="771"/>
      <c r="BV113" s="771">
        <v>259571</v>
      </c>
      <c r="BW113" s="771"/>
      <c r="BX113" s="771"/>
      <c r="BY113" s="771"/>
      <c r="BZ113" s="771"/>
      <c r="CA113" s="771">
        <v>225635</v>
      </c>
      <c r="CB113" s="771"/>
      <c r="CC113" s="771"/>
      <c r="CD113" s="771"/>
      <c r="CE113" s="771"/>
      <c r="CF113" s="848">
        <v>7.8</v>
      </c>
      <c r="CG113" s="849"/>
      <c r="CH113" s="849"/>
      <c r="CI113" s="849"/>
      <c r="CJ113" s="849"/>
      <c r="CK113" s="917"/>
      <c r="CL113" s="866"/>
      <c r="CM113" s="803" t="s">
        <v>428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3261</v>
      </c>
      <c r="AB114" s="784"/>
      <c r="AC114" s="784"/>
      <c r="AD114" s="784"/>
      <c r="AE114" s="785"/>
      <c r="AF114" s="786">
        <v>24247</v>
      </c>
      <c r="AG114" s="784"/>
      <c r="AH114" s="784"/>
      <c r="AI114" s="784"/>
      <c r="AJ114" s="785"/>
      <c r="AK114" s="786">
        <v>36929</v>
      </c>
      <c r="AL114" s="784"/>
      <c r="AM114" s="784"/>
      <c r="AN114" s="784"/>
      <c r="AO114" s="785"/>
      <c r="AP114" s="754">
        <v>1.3</v>
      </c>
      <c r="AQ114" s="755"/>
      <c r="AR114" s="755"/>
      <c r="AS114" s="755"/>
      <c r="AT114" s="756"/>
      <c r="AU114" s="923"/>
      <c r="AV114" s="924"/>
      <c r="AW114" s="924"/>
      <c r="AX114" s="924"/>
      <c r="AY114" s="925"/>
      <c r="AZ114" s="767" t="s">
        <v>430</v>
      </c>
      <c r="BA114" s="768"/>
      <c r="BB114" s="768"/>
      <c r="BC114" s="768"/>
      <c r="BD114" s="768"/>
      <c r="BE114" s="768"/>
      <c r="BF114" s="768"/>
      <c r="BG114" s="768"/>
      <c r="BH114" s="768"/>
      <c r="BI114" s="768"/>
      <c r="BJ114" s="768"/>
      <c r="BK114" s="768"/>
      <c r="BL114" s="768"/>
      <c r="BM114" s="768"/>
      <c r="BN114" s="768"/>
      <c r="BO114" s="768"/>
      <c r="BP114" s="769"/>
      <c r="BQ114" s="770">
        <v>2148653</v>
      </c>
      <c r="BR114" s="771"/>
      <c r="BS114" s="771"/>
      <c r="BT114" s="771"/>
      <c r="BU114" s="771"/>
      <c r="BV114" s="771">
        <v>2068976</v>
      </c>
      <c r="BW114" s="771"/>
      <c r="BX114" s="771"/>
      <c r="BY114" s="771"/>
      <c r="BZ114" s="771"/>
      <c r="CA114" s="771">
        <v>1955825</v>
      </c>
      <c r="CB114" s="771"/>
      <c r="CC114" s="771"/>
      <c r="CD114" s="771"/>
      <c r="CE114" s="771"/>
      <c r="CF114" s="848">
        <v>67.2</v>
      </c>
      <c r="CG114" s="849"/>
      <c r="CH114" s="849"/>
      <c r="CI114" s="849"/>
      <c r="CJ114" s="849"/>
      <c r="CK114" s="917"/>
      <c r="CL114" s="866"/>
      <c r="CM114" s="803" t="s">
        <v>431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43736</v>
      </c>
      <c r="AB115" s="909"/>
      <c r="AC115" s="909"/>
      <c r="AD115" s="909"/>
      <c r="AE115" s="910"/>
      <c r="AF115" s="911">
        <v>41186</v>
      </c>
      <c r="AG115" s="909"/>
      <c r="AH115" s="909"/>
      <c r="AI115" s="909"/>
      <c r="AJ115" s="910"/>
      <c r="AK115" s="911">
        <v>59348</v>
      </c>
      <c r="AL115" s="909"/>
      <c r="AM115" s="909"/>
      <c r="AN115" s="909"/>
      <c r="AO115" s="910"/>
      <c r="AP115" s="912">
        <v>2</v>
      </c>
      <c r="AQ115" s="913"/>
      <c r="AR115" s="913"/>
      <c r="AS115" s="913"/>
      <c r="AT115" s="914"/>
      <c r="AU115" s="923"/>
      <c r="AV115" s="924"/>
      <c r="AW115" s="924"/>
      <c r="AX115" s="924"/>
      <c r="AY115" s="925"/>
      <c r="AZ115" s="767" t="s">
        <v>433</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387500</v>
      </c>
      <c r="DH115" s="784"/>
      <c r="DI115" s="784"/>
      <c r="DJ115" s="784"/>
      <c r="DK115" s="785"/>
      <c r="DL115" s="786">
        <v>372615</v>
      </c>
      <c r="DM115" s="784"/>
      <c r="DN115" s="784"/>
      <c r="DO115" s="784"/>
      <c r="DP115" s="785"/>
      <c r="DQ115" s="786">
        <v>357731</v>
      </c>
      <c r="DR115" s="784"/>
      <c r="DS115" s="784"/>
      <c r="DT115" s="784"/>
      <c r="DU115" s="785"/>
      <c r="DV115" s="754">
        <v>12.3</v>
      </c>
      <c r="DW115" s="755"/>
      <c r="DX115" s="755"/>
      <c r="DY115" s="755"/>
      <c r="DZ115" s="756"/>
    </row>
    <row r="116" spans="1:130" s="197" customFormat="1" ht="26.25" customHeight="1" x14ac:dyDescent="0.15">
      <c r="A116" s="906"/>
      <c r="B116" s="907"/>
      <c r="C116" s="846" t="s">
        <v>435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438</v>
      </c>
      <c r="Z117" s="889"/>
      <c r="AA117" s="894">
        <v>552358</v>
      </c>
      <c r="AB117" s="895"/>
      <c r="AC117" s="895"/>
      <c r="AD117" s="895"/>
      <c r="AE117" s="896"/>
      <c r="AF117" s="898">
        <v>525519</v>
      </c>
      <c r="AG117" s="895"/>
      <c r="AH117" s="895"/>
      <c r="AI117" s="895"/>
      <c r="AJ117" s="896"/>
      <c r="AK117" s="898">
        <v>561435</v>
      </c>
      <c r="AL117" s="895"/>
      <c r="AM117" s="895"/>
      <c r="AN117" s="895"/>
      <c r="AO117" s="896"/>
      <c r="AP117" s="899"/>
      <c r="AQ117" s="900"/>
      <c r="AR117" s="900"/>
      <c r="AS117" s="900"/>
      <c r="AT117" s="901"/>
      <c r="AU117" s="923"/>
      <c r="AV117" s="924"/>
      <c r="AW117" s="924"/>
      <c r="AX117" s="924"/>
      <c r="AY117" s="925"/>
      <c r="AZ117" s="845" t="s">
        <v>439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v>957</v>
      </c>
      <c r="CB117" s="858"/>
      <c r="CC117" s="858"/>
      <c r="CD117" s="858"/>
      <c r="CE117" s="858"/>
      <c r="CF117" s="848">
        <v>0</v>
      </c>
      <c r="CG117" s="849"/>
      <c r="CH117" s="849"/>
      <c r="CI117" s="849"/>
      <c r="CJ117" s="849"/>
      <c r="CK117" s="917"/>
      <c r="CL117" s="866"/>
      <c r="CM117" s="803" t="s">
        <v>440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414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412</v>
      </c>
      <c r="AB118" s="888"/>
      <c r="AC118" s="888"/>
      <c r="AD118" s="888"/>
      <c r="AE118" s="889"/>
      <c r="AF118" s="890" t="s">
        <v>287</v>
      </c>
      <c r="AG118" s="888"/>
      <c r="AH118" s="888"/>
      <c r="AI118" s="888"/>
      <c r="AJ118" s="889"/>
      <c r="AK118" s="890" t="s">
        <v>286</v>
      </c>
      <c r="AL118" s="888"/>
      <c r="AM118" s="888"/>
      <c r="AN118" s="888"/>
      <c r="AO118" s="889"/>
      <c r="AP118" s="891" t="s">
        <v>413</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441</v>
      </c>
      <c r="BP118" s="838"/>
      <c r="BQ118" s="857">
        <v>8810591</v>
      </c>
      <c r="BR118" s="858"/>
      <c r="BS118" s="858"/>
      <c r="BT118" s="858"/>
      <c r="BU118" s="858"/>
      <c r="BV118" s="858">
        <v>9117387</v>
      </c>
      <c r="BW118" s="858"/>
      <c r="BX118" s="858"/>
      <c r="BY118" s="858"/>
      <c r="BZ118" s="858"/>
      <c r="CA118" s="858">
        <v>9021913</v>
      </c>
      <c r="CB118" s="858"/>
      <c r="CC118" s="858"/>
      <c r="CD118" s="858"/>
      <c r="CE118" s="858"/>
      <c r="CF118" s="743"/>
      <c r="CG118" s="744"/>
      <c r="CH118" s="744"/>
      <c r="CI118" s="744"/>
      <c r="CJ118" s="841"/>
      <c r="CK118" s="917"/>
      <c r="CL118" s="866"/>
      <c r="CM118" s="803" t="s">
        <v>442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417</v>
      </c>
      <c r="B119" s="864"/>
      <c r="C119" s="869" t="s">
        <v>418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v>19707</v>
      </c>
      <c r="AL119" s="873"/>
      <c r="AM119" s="873"/>
      <c r="AN119" s="873"/>
      <c r="AO119" s="874"/>
      <c r="AP119" s="876">
        <v>0.7</v>
      </c>
      <c r="AQ119" s="877"/>
      <c r="AR119" s="877"/>
      <c r="AS119" s="877"/>
      <c r="AT119" s="878"/>
      <c r="AU119" s="879" t="s">
        <v>443</v>
      </c>
      <c r="AV119" s="880"/>
      <c r="AW119" s="880"/>
      <c r="AX119" s="880"/>
      <c r="AY119" s="881"/>
      <c r="AZ119" s="816" t="s">
        <v>444</v>
      </c>
      <c r="BA119" s="758"/>
      <c r="BB119" s="758"/>
      <c r="BC119" s="758"/>
      <c r="BD119" s="758"/>
      <c r="BE119" s="758"/>
      <c r="BF119" s="758"/>
      <c r="BG119" s="758"/>
      <c r="BH119" s="758"/>
      <c r="BI119" s="758"/>
      <c r="BJ119" s="758"/>
      <c r="BK119" s="758"/>
      <c r="BL119" s="758"/>
      <c r="BM119" s="758"/>
      <c r="BN119" s="758"/>
      <c r="BO119" s="758"/>
      <c r="BP119" s="759"/>
      <c r="BQ119" s="799">
        <v>1218452</v>
      </c>
      <c r="BR119" s="800"/>
      <c r="BS119" s="800"/>
      <c r="BT119" s="800"/>
      <c r="BU119" s="800"/>
      <c r="BV119" s="800">
        <v>1097101</v>
      </c>
      <c r="BW119" s="800"/>
      <c r="BX119" s="800"/>
      <c r="BY119" s="800"/>
      <c r="BZ119" s="800"/>
      <c r="CA119" s="800">
        <v>1045789</v>
      </c>
      <c r="CB119" s="800"/>
      <c r="CC119" s="800"/>
      <c r="CD119" s="800"/>
      <c r="CE119" s="800"/>
      <c r="CF119" s="861">
        <v>35.9</v>
      </c>
      <c r="CG119" s="862"/>
      <c r="CH119" s="862"/>
      <c r="CI119" s="862"/>
      <c r="CJ119" s="862"/>
      <c r="CK119" s="918"/>
      <c r="CL119" s="868"/>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478311</v>
      </c>
      <c r="DH119" s="717"/>
      <c r="DI119" s="717"/>
      <c r="DJ119" s="717"/>
      <c r="DK119" s="718"/>
      <c r="DL119" s="719">
        <v>464000</v>
      </c>
      <c r="DM119" s="717"/>
      <c r="DN119" s="717"/>
      <c r="DO119" s="717"/>
      <c r="DP119" s="718"/>
      <c r="DQ119" s="719">
        <v>449355</v>
      </c>
      <c r="DR119" s="717"/>
      <c r="DS119" s="717"/>
      <c r="DT119" s="717"/>
      <c r="DU119" s="718"/>
      <c r="DV119" s="807">
        <v>15.4</v>
      </c>
      <c r="DW119" s="808"/>
      <c r="DX119" s="808"/>
      <c r="DY119" s="808"/>
      <c r="DZ119" s="809"/>
    </row>
    <row r="120" spans="1:130" s="197" customFormat="1" ht="26.25" customHeight="1" x14ac:dyDescent="0.15">
      <c r="A120" s="865"/>
      <c r="B120" s="866"/>
      <c r="C120" s="803" t="s">
        <v>421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446</v>
      </c>
      <c r="BA120" s="768"/>
      <c r="BB120" s="768"/>
      <c r="BC120" s="768"/>
      <c r="BD120" s="768"/>
      <c r="BE120" s="768"/>
      <c r="BF120" s="768"/>
      <c r="BG120" s="768"/>
      <c r="BH120" s="768"/>
      <c r="BI120" s="768"/>
      <c r="BJ120" s="768"/>
      <c r="BK120" s="768"/>
      <c r="BL120" s="768"/>
      <c r="BM120" s="768"/>
      <c r="BN120" s="768"/>
      <c r="BO120" s="768"/>
      <c r="BP120" s="769"/>
      <c r="BQ120" s="770">
        <v>279550</v>
      </c>
      <c r="BR120" s="771"/>
      <c r="BS120" s="771"/>
      <c r="BT120" s="771"/>
      <c r="BU120" s="771"/>
      <c r="BV120" s="771">
        <v>266308</v>
      </c>
      <c r="BW120" s="771"/>
      <c r="BX120" s="771"/>
      <c r="BY120" s="771"/>
      <c r="BZ120" s="771"/>
      <c r="CA120" s="771">
        <v>641164</v>
      </c>
      <c r="CB120" s="771"/>
      <c r="CC120" s="771"/>
      <c r="CD120" s="771"/>
      <c r="CE120" s="771"/>
      <c r="CF120" s="848">
        <v>22</v>
      </c>
      <c r="CG120" s="849"/>
      <c r="CH120" s="849"/>
      <c r="CI120" s="849"/>
      <c r="CJ120" s="849"/>
      <c r="CK120" s="850" t="s">
        <v>447</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1143844</v>
      </c>
      <c r="DH120" s="800"/>
      <c r="DI120" s="800"/>
      <c r="DJ120" s="800"/>
      <c r="DK120" s="800"/>
      <c r="DL120" s="800">
        <v>1104931</v>
      </c>
      <c r="DM120" s="800"/>
      <c r="DN120" s="800"/>
      <c r="DO120" s="800"/>
      <c r="DP120" s="800"/>
      <c r="DQ120" s="800">
        <v>1110939</v>
      </c>
      <c r="DR120" s="800"/>
      <c r="DS120" s="800"/>
      <c r="DT120" s="800"/>
      <c r="DU120" s="800"/>
      <c r="DV120" s="801">
        <v>38.200000000000003</v>
      </c>
      <c r="DW120" s="801"/>
      <c r="DX120" s="801"/>
      <c r="DY120" s="801"/>
      <c r="DZ120" s="802"/>
    </row>
    <row r="121" spans="1:130" s="197" customFormat="1" ht="26.25" customHeight="1" x14ac:dyDescent="0.15">
      <c r="A121" s="865"/>
      <c r="B121" s="866"/>
      <c r="C121" s="842" t="s">
        <v>448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449</v>
      </c>
      <c r="BA121" s="846"/>
      <c r="BB121" s="846"/>
      <c r="BC121" s="846"/>
      <c r="BD121" s="846"/>
      <c r="BE121" s="846"/>
      <c r="BF121" s="846"/>
      <c r="BG121" s="846"/>
      <c r="BH121" s="846"/>
      <c r="BI121" s="846"/>
      <c r="BJ121" s="846"/>
      <c r="BK121" s="846"/>
      <c r="BL121" s="846"/>
      <c r="BM121" s="846"/>
      <c r="BN121" s="846"/>
      <c r="BO121" s="846"/>
      <c r="BP121" s="847"/>
      <c r="BQ121" s="857">
        <v>4787459</v>
      </c>
      <c r="BR121" s="858"/>
      <c r="BS121" s="858"/>
      <c r="BT121" s="858"/>
      <c r="BU121" s="858"/>
      <c r="BV121" s="858">
        <v>4895646</v>
      </c>
      <c r="BW121" s="858"/>
      <c r="BX121" s="858"/>
      <c r="BY121" s="858"/>
      <c r="BZ121" s="858"/>
      <c r="CA121" s="858">
        <v>4905964</v>
      </c>
      <c r="CB121" s="858"/>
      <c r="CC121" s="858"/>
      <c r="CD121" s="858"/>
      <c r="CE121" s="858"/>
      <c r="CF121" s="859">
        <v>168.6</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1577</v>
      </c>
      <c r="DH121" s="771"/>
      <c r="DI121" s="771"/>
      <c r="DJ121" s="771"/>
      <c r="DK121" s="771"/>
      <c r="DL121" s="771">
        <v>1487</v>
      </c>
      <c r="DM121" s="771"/>
      <c r="DN121" s="771"/>
      <c r="DO121" s="771"/>
      <c r="DP121" s="771"/>
      <c r="DQ121" s="771">
        <v>1395</v>
      </c>
      <c r="DR121" s="771"/>
      <c r="DS121" s="771"/>
      <c r="DT121" s="771"/>
      <c r="DU121" s="771"/>
      <c r="DV121" s="823">
        <v>0</v>
      </c>
      <c r="DW121" s="823"/>
      <c r="DX121" s="823"/>
      <c r="DY121" s="823"/>
      <c r="DZ121" s="824"/>
    </row>
    <row r="122" spans="1:130" s="197" customFormat="1" ht="26.25" customHeight="1" x14ac:dyDescent="0.15">
      <c r="A122" s="865"/>
      <c r="B122" s="866"/>
      <c r="C122" s="803" t="s">
        <v>431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450</v>
      </c>
      <c r="BP122" s="838"/>
      <c r="BQ122" s="839">
        <v>6285461</v>
      </c>
      <c r="BR122" s="840"/>
      <c r="BS122" s="840"/>
      <c r="BT122" s="840"/>
      <c r="BU122" s="840"/>
      <c r="BV122" s="840">
        <v>6259055</v>
      </c>
      <c r="BW122" s="840"/>
      <c r="BX122" s="840"/>
      <c r="BY122" s="840"/>
      <c r="BZ122" s="840"/>
      <c r="CA122" s="840">
        <v>6592917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437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373</v>
      </c>
      <c r="AB123" s="784"/>
      <c r="AC123" s="784"/>
      <c r="AD123" s="784"/>
      <c r="AE123" s="785"/>
      <c r="AF123" s="786" t="s">
        <v>373</v>
      </c>
      <c r="AG123" s="784"/>
      <c r="AH123" s="784"/>
      <c r="AI123" s="784"/>
      <c r="AJ123" s="785"/>
      <c r="AK123" s="786" t="s">
        <v>373</v>
      </c>
      <c r="AL123" s="784"/>
      <c r="AM123" s="784"/>
      <c r="AN123" s="784"/>
      <c r="AO123" s="785"/>
      <c r="AP123" s="754" t="s">
        <v>373</v>
      </c>
      <c r="AQ123" s="755"/>
      <c r="AR123" s="755"/>
      <c r="AS123" s="755"/>
      <c r="AT123" s="756"/>
      <c r="AU123" s="834" t="s">
        <v>451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84.3</v>
      </c>
      <c r="BR123" s="832"/>
      <c r="BS123" s="832"/>
      <c r="BT123" s="832"/>
      <c r="BU123" s="832"/>
      <c r="BV123" s="832">
        <v>95.7</v>
      </c>
      <c r="BW123" s="832"/>
      <c r="BX123" s="832"/>
      <c r="BY123" s="832"/>
      <c r="BZ123" s="832"/>
      <c r="CA123" s="832">
        <v>83.4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440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442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43736</v>
      </c>
      <c r="AB126" s="784"/>
      <c r="AC126" s="784"/>
      <c r="AD126" s="784"/>
      <c r="AE126" s="785"/>
      <c r="AF126" s="786">
        <v>41186</v>
      </c>
      <c r="AG126" s="784"/>
      <c r="AH126" s="784"/>
      <c r="AI126" s="784"/>
      <c r="AJ126" s="785"/>
      <c r="AK126" s="786">
        <v>39641</v>
      </c>
      <c r="AL126" s="784"/>
      <c r="AM126" s="784"/>
      <c r="AN126" s="784"/>
      <c r="AO126" s="785"/>
      <c r="AP126" s="754">
        <v>1.4</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461</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t="s">
        <v>393</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6581</v>
      </c>
      <c r="AB128" s="724"/>
      <c r="AC128" s="724"/>
      <c r="AD128" s="724"/>
      <c r="AE128" s="725"/>
      <c r="AF128" s="726">
        <v>6485</v>
      </c>
      <c r="AG128" s="724"/>
      <c r="AH128" s="724"/>
      <c r="AI128" s="724"/>
      <c r="AJ128" s="725"/>
      <c r="AK128" s="726">
        <v>6184</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393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3319777</v>
      </c>
      <c r="AB129" s="784"/>
      <c r="AC129" s="784"/>
      <c r="AD129" s="784"/>
      <c r="AE129" s="785"/>
      <c r="AF129" s="786">
        <v>3319412</v>
      </c>
      <c r="AG129" s="784"/>
      <c r="AH129" s="784"/>
      <c r="AI129" s="784"/>
      <c r="AJ129" s="785"/>
      <c r="AK129" s="786">
        <v>3263052</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6.8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326211</v>
      </c>
      <c r="AB130" s="784"/>
      <c r="AC130" s="784"/>
      <c r="AD130" s="784"/>
      <c r="AE130" s="785"/>
      <c r="AF130" s="786">
        <v>335491</v>
      </c>
      <c r="AG130" s="784"/>
      <c r="AH130" s="784"/>
      <c r="AI130" s="784"/>
      <c r="AJ130" s="785"/>
      <c r="AK130" s="786">
        <v>353610</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v>83.4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2993566</v>
      </c>
      <c r="AB131" s="717"/>
      <c r="AC131" s="717"/>
      <c r="AD131" s="717"/>
      <c r="AE131" s="718"/>
      <c r="AF131" s="719">
        <v>2983921</v>
      </c>
      <c r="AG131" s="717"/>
      <c r="AH131" s="717"/>
      <c r="AI131" s="717"/>
      <c r="AJ131" s="718"/>
      <c r="AK131" s="719">
        <v>2909442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7.3345969320000002</v>
      </c>
      <c r="AB132" s="740"/>
      <c r="AC132" s="740"/>
      <c r="AD132" s="740"/>
      <c r="AE132" s="741"/>
      <c r="AF132" s="742">
        <v>6.1510676719999999</v>
      </c>
      <c r="AG132" s="740"/>
      <c r="AH132" s="740"/>
      <c r="AI132" s="740"/>
      <c r="AJ132" s="741"/>
      <c r="AK132" s="742">
        <v>6.9305729410000003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11.1</v>
      </c>
      <c r="AB133" s="749"/>
      <c r="AC133" s="749"/>
      <c r="AD133" s="749"/>
      <c r="AE133" s="750"/>
      <c r="AF133" s="748">
        <v>8.5</v>
      </c>
      <c r="AG133" s="749"/>
      <c r="AH133" s="749"/>
      <c r="AI133" s="749"/>
      <c r="AJ133" s="750"/>
      <c r="AK133" s="748">
        <v>6.8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9" t="s">
        <v>477</v>
      </c>
      <c r="L7" s="254"/>
      <c r="M7" s="255" t="s">
        <v>478</v>
      </c>
      <c r="N7" s="256"/>
    </row>
    <row r="8" spans="1:16" x14ac:dyDescent="0.15">
      <c r="A8" s="248"/>
      <c r="B8" s="244"/>
      <c r="C8" s="244"/>
      <c r="D8" s="244"/>
      <c r="E8" s="244"/>
      <c r="F8" s="244"/>
      <c r="G8" s="257"/>
      <c r="H8" s="258"/>
      <c r="I8" s="258"/>
      <c r="J8" s="259"/>
      <c r="K8" s="1120"/>
      <c r="L8" s="260" t="s">
        <v>479</v>
      </c>
      <c r="M8" s="261" t="s">
        <v>480</v>
      </c>
      <c r="N8" s="262" t="s">
        <v>481</v>
      </c>
    </row>
    <row r="9" spans="1:16" x14ac:dyDescent="0.15">
      <c r="A9" s="248"/>
      <c r="B9" s="244"/>
      <c r="C9" s="244"/>
      <c r="D9" s="244"/>
      <c r="E9" s="244"/>
      <c r="F9" s="244"/>
      <c r="G9" s="1133" t="s">
        <v>482</v>
      </c>
      <c r="H9" s="1134"/>
      <c r="I9" s="1134"/>
      <c r="J9" s="1135"/>
      <c r="K9" s="263">
        <v>1210771</v>
      </c>
      <c r="L9" s="264">
        <v>106161</v>
      </c>
      <c r="M9" s="265">
        <v>89595</v>
      </c>
      <c r="N9" s="266">
        <v>18.5</v>
      </c>
    </row>
    <row r="10" spans="1:16" x14ac:dyDescent="0.15">
      <c r="A10" s="248"/>
      <c r="B10" s="244"/>
      <c r="C10" s="244"/>
      <c r="D10" s="244"/>
      <c r="E10" s="244"/>
      <c r="F10" s="244"/>
      <c r="G10" s="1133" t="s">
        <v>483</v>
      </c>
      <c r="H10" s="1134"/>
      <c r="I10" s="1134"/>
      <c r="J10" s="1135"/>
      <c r="K10" s="267">
        <v>88168</v>
      </c>
      <c r="L10" s="268">
        <v>7731</v>
      </c>
      <c r="M10" s="269">
        <v>8996</v>
      </c>
      <c r="N10" s="270">
        <v>-14.1</v>
      </c>
    </row>
    <row r="11" spans="1:16" ht="13.5" customHeight="1" x14ac:dyDescent="0.15">
      <c r="A11" s="248"/>
      <c r="B11" s="244"/>
      <c r="C11" s="244"/>
      <c r="D11" s="244"/>
      <c r="E11" s="244"/>
      <c r="F11" s="244"/>
      <c r="G11" s="1133" t="s">
        <v>484</v>
      </c>
      <c r="H11" s="1134"/>
      <c r="I11" s="1134"/>
      <c r="J11" s="1135"/>
      <c r="K11" s="267">
        <v>6699</v>
      </c>
      <c r="L11" s="268">
        <v>587</v>
      </c>
      <c r="M11" s="269">
        <v>12730</v>
      </c>
      <c r="N11" s="270">
        <v>-95.4</v>
      </c>
    </row>
    <row r="12" spans="1:16" ht="13.5" customHeight="1" x14ac:dyDescent="0.15">
      <c r="A12" s="248"/>
      <c r="B12" s="244"/>
      <c r="C12" s="244"/>
      <c r="D12" s="244"/>
      <c r="E12" s="244"/>
      <c r="F12" s="244"/>
      <c r="G12" s="1133" t="s">
        <v>485</v>
      </c>
      <c r="H12" s="1134"/>
      <c r="I12" s="1134"/>
      <c r="J12" s="1135"/>
      <c r="K12" s="267" t="s">
        <v>486</v>
      </c>
      <c r="L12" s="268" t="s">
        <v>486</v>
      </c>
      <c r="M12" s="269">
        <v>1070</v>
      </c>
      <c r="N12" s="270" t="s">
        <v>486</v>
      </c>
    </row>
    <row r="13" spans="1:16" ht="13.5" customHeight="1" x14ac:dyDescent="0.15">
      <c r="A13" s="248"/>
      <c r="B13" s="244"/>
      <c r="C13" s="244"/>
      <c r="D13" s="244"/>
      <c r="E13" s="244"/>
      <c r="F13" s="244"/>
      <c r="G13" s="1133" t="s">
        <v>487</v>
      </c>
      <c r="H13" s="1134"/>
      <c r="I13" s="1134"/>
      <c r="J13" s="1135"/>
      <c r="K13" s="267" t="s">
        <v>486</v>
      </c>
      <c r="L13" s="268" t="s">
        <v>486</v>
      </c>
      <c r="M13" s="269">
        <v>19</v>
      </c>
      <c r="N13" s="270" t="s">
        <v>486</v>
      </c>
    </row>
    <row r="14" spans="1:16" ht="13.5" customHeight="1" x14ac:dyDescent="0.15">
      <c r="A14" s="248"/>
      <c r="B14" s="244"/>
      <c r="C14" s="244"/>
      <c r="D14" s="244"/>
      <c r="E14" s="244"/>
      <c r="F14" s="244"/>
      <c r="G14" s="1133" t="s">
        <v>488</v>
      </c>
      <c r="H14" s="1134"/>
      <c r="I14" s="1134"/>
      <c r="J14" s="1135"/>
      <c r="K14" s="267">
        <v>47681</v>
      </c>
      <c r="L14" s="268">
        <v>4181</v>
      </c>
      <c r="M14" s="269">
        <v>4490</v>
      </c>
      <c r="N14" s="270">
        <v>-6.9</v>
      </c>
    </row>
    <row r="15" spans="1:16" ht="13.5" customHeight="1" x14ac:dyDescent="0.15">
      <c r="A15" s="248"/>
      <c r="B15" s="244"/>
      <c r="C15" s="244"/>
      <c r="D15" s="244"/>
      <c r="E15" s="244"/>
      <c r="F15" s="244"/>
      <c r="G15" s="1133" t="s">
        <v>489</v>
      </c>
      <c r="H15" s="1134"/>
      <c r="I15" s="1134"/>
      <c r="J15" s="1135"/>
      <c r="K15" s="267">
        <v>9977</v>
      </c>
      <c r="L15" s="268">
        <v>875</v>
      </c>
      <c r="M15" s="269">
        <v>2030</v>
      </c>
      <c r="N15" s="270">
        <v>-56.9</v>
      </c>
    </row>
    <row r="16" spans="1:16" x14ac:dyDescent="0.15">
      <c r="A16" s="248"/>
      <c r="B16" s="244"/>
      <c r="C16" s="244"/>
      <c r="D16" s="244"/>
      <c r="E16" s="244"/>
      <c r="F16" s="244"/>
      <c r="G16" s="1136" t="s">
        <v>490</v>
      </c>
      <c r="H16" s="1137"/>
      <c r="I16" s="1137"/>
      <c r="J16" s="1138"/>
      <c r="K16" s="268">
        <v>-131534</v>
      </c>
      <c r="L16" s="268">
        <v>-11533</v>
      </c>
      <c r="M16" s="269">
        <v>-9813</v>
      </c>
      <c r="N16" s="270">
        <v>17.5</v>
      </c>
    </row>
    <row r="17" spans="1:16" x14ac:dyDescent="0.15">
      <c r="A17" s="248"/>
      <c r="B17" s="244"/>
      <c r="C17" s="244"/>
      <c r="D17" s="244"/>
      <c r="E17" s="244"/>
      <c r="F17" s="244"/>
      <c r="G17" s="1136" t="s">
        <v>171</v>
      </c>
      <c r="H17" s="1137"/>
      <c r="I17" s="1137"/>
      <c r="J17" s="1138"/>
      <c r="K17" s="268">
        <v>1231762</v>
      </c>
      <c r="L17" s="268">
        <v>108002</v>
      </c>
      <c r="M17" s="269">
        <v>109116</v>
      </c>
      <c r="N17" s="270">
        <v>-1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30" t="s">
        <v>495</v>
      </c>
      <c r="H21" s="1131"/>
      <c r="I21" s="1131"/>
      <c r="J21" s="1132"/>
      <c r="K21" s="280">
        <v>12.01</v>
      </c>
      <c r="L21" s="281">
        <v>10.38</v>
      </c>
      <c r="M21" s="282">
        <v>1.63</v>
      </c>
      <c r="N21" s="249"/>
      <c r="O21" s="283"/>
      <c r="P21" s="279"/>
    </row>
    <row r="22" spans="1:16" s="284" customFormat="1" x14ac:dyDescent="0.15">
      <c r="A22" s="279"/>
      <c r="B22" s="249"/>
      <c r="C22" s="249"/>
      <c r="D22" s="249"/>
      <c r="E22" s="249"/>
      <c r="F22" s="249"/>
      <c r="G22" s="1130" t="s">
        <v>496</v>
      </c>
      <c r="H22" s="1131"/>
      <c r="I22" s="1131"/>
      <c r="J22" s="1132"/>
      <c r="K22" s="285">
        <v>99.6</v>
      </c>
      <c r="L22" s="286">
        <v>95.1</v>
      </c>
      <c r="M22" s="287">
        <v>4.5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19" t="s">
        <v>477</v>
      </c>
      <c r="L30" s="254"/>
      <c r="M30" s="255" t="s">
        <v>478</v>
      </c>
      <c r="N30" s="256"/>
    </row>
    <row r="31" spans="1:16" x14ac:dyDescent="0.15">
      <c r="A31" s="248"/>
      <c r="B31" s="244"/>
      <c r="C31" s="244"/>
      <c r="D31" s="244"/>
      <c r="E31" s="244"/>
      <c r="F31" s="244"/>
      <c r="G31" s="257"/>
      <c r="H31" s="258"/>
      <c r="I31" s="258"/>
      <c r="J31" s="259"/>
      <c r="K31" s="1120"/>
      <c r="L31" s="260" t="s">
        <v>479</v>
      </c>
      <c r="M31" s="261" t="s">
        <v>480</v>
      </c>
      <c r="N31" s="262" t="s">
        <v>481</v>
      </c>
    </row>
    <row r="32" spans="1:16" ht="27" customHeight="1" x14ac:dyDescent="0.15">
      <c r="A32" s="248"/>
      <c r="B32" s="244"/>
      <c r="C32" s="244"/>
      <c r="D32" s="244"/>
      <c r="E32" s="244"/>
      <c r="F32" s="244"/>
      <c r="G32" s="1121" t="s">
        <v>499</v>
      </c>
      <c r="H32" s="1122"/>
      <c r="I32" s="1122"/>
      <c r="J32" s="1123"/>
      <c r="K32" s="294">
        <v>350686</v>
      </c>
      <c r="L32" s="294">
        <v>30748</v>
      </c>
      <c r="M32" s="295">
        <v>57190</v>
      </c>
      <c r="N32" s="296">
        <v>-46.2</v>
      </c>
    </row>
    <row r="33" spans="1:16" ht="13.5" customHeight="1" x14ac:dyDescent="0.15">
      <c r="A33" s="248"/>
      <c r="B33" s="244"/>
      <c r="C33" s="244"/>
      <c r="D33" s="244"/>
      <c r="E33" s="244"/>
      <c r="F33" s="244"/>
      <c r="G33" s="1121" t="s">
        <v>500</v>
      </c>
      <c r="H33" s="1122"/>
      <c r="I33" s="1122"/>
      <c r="J33" s="1123"/>
      <c r="K33" s="294" t="s">
        <v>486</v>
      </c>
      <c r="L33" s="294" t="s">
        <v>486</v>
      </c>
      <c r="M33" s="295" t="s">
        <v>486</v>
      </c>
      <c r="N33" s="296" t="s">
        <v>486</v>
      </c>
    </row>
    <row r="34" spans="1:16" ht="27" customHeight="1" x14ac:dyDescent="0.15">
      <c r="A34" s="248"/>
      <c r="B34" s="244"/>
      <c r="C34" s="244"/>
      <c r="D34" s="244"/>
      <c r="E34" s="244"/>
      <c r="F34" s="244"/>
      <c r="G34" s="1121" t="s">
        <v>501</v>
      </c>
      <c r="H34" s="1122"/>
      <c r="I34" s="1122"/>
      <c r="J34" s="1123"/>
      <c r="K34" s="294" t="s">
        <v>486</v>
      </c>
      <c r="L34" s="294" t="s">
        <v>486</v>
      </c>
      <c r="M34" s="295">
        <v>1</v>
      </c>
      <c r="N34" s="296" t="s">
        <v>486</v>
      </c>
    </row>
    <row r="35" spans="1:16" ht="27" customHeight="1" x14ac:dyDescent="0.15">
      <c r="A35" s="248"/>
      <c r="B35" s="244"/>
      <c r="C35" s="244"/>
      <c r="D35" s="244"/>
      <c r="E35" s="244"/>
      <c r="F35" s="244"/>
      <c r="G35" s="1121" t="s">
        <v>502</v>
      </c>
      <c r="H35" s="1122"/>
      <c r="I35" s="1122"/>
      <c r="J35" s="1123"/>
      <c r="K35" s="294">
        <v>114472</v>
      </c>
      <c r="L35" s="294">
        <v>10037</v>
      </c>
      <c r="M35" s="295">
        <v>16809</v>
      </c>
      <c r="N35" s="296">
        <v>-40.299999999999997</v>
      </c>
    </row>
    <row r="36" spans="1:16" ht="27" customHeight="1" x14ac:dyDescent="0.15">
      <c r="A36" s="248"/>
      <c r="B36" s="244"/>
      <c r="C36" s="244"/>
      <c r="D36" s="244"/>
      <c r="E36" s="244"/>
      <c r="F36" s="244"/>
      <c r="G36" s="1121" t="s">
        <v>503</v>
      </c>
      <c r="H36" s="1122"/>
      <c r="I36" s="1122"/>
      <c r="J36" s="1123"/>
      <c r="K36" s="294">
        <v>36929</v>
      </c>
      <c r="L36" s="294">
        <v>3238</v>
      </c>
      <c r="M36" s="295">
        <v>4695</v>
      </c>
      <c r="N36" s="296">
        <v>-31</v>
      </c>
    </row>
    <row r="37" spans="1:16" ht="13.5" customHeight="1" x14ac:dyDescent="0.15">
      <c r="A37" s="248"/>
      <c r="B37" s="244"/>
      <c r="C37" s="244"/>
      <c r="D37" s="244"/>
      <c r="E37" s="244"/>
      <c r="F37" s="244"/>
      <c r="G37" s="1121" t="s">
        <v>504</v>
      </c>
      <c r="H37" s="1122"/>
      <c r="I37" s="1122"/>
      <c r="J37" s="1123"/>
      <c r="K37" s="294">
        <v>59348</v>
      </c>
      <c r="L37" s="294">
        <v>5204</v>
      </c>
      <c r="M37" s="295">
        <v>1282</v>
      </c>
      <c r="N37" s="296">
        <v>305.89999999999998</v>
      </c>
    </row>
    <row r="38" spans="1:16" ht="27" customHeight="1" x14ac:dyDescent="0.15">
      <c r="A38" s="248"/>
      <c r="B38" s="244"/>
      <c r="C38" s="244"/>
      <c r="D38" s="244"/>
      <c r="E38" s="244"/>
      <c r="F38" s="244"/>
      <c r="G38" s="1124" t="s">
        <v>505</v>
      </c>
      <c r="H38" s="1125"/>
      <c r="I38" s="1125"/>
      <c r="J38" s="1126"/>
      <c r="K38" s="297" t="s">
        <v>486</v>
      </c>
      <c r="L38" s="297" t="s">
        <v>486</v>
      </c>
      <c r="M38" s="298">
        <v>8</v>
      </c>
      <c r="N38" s="299" t="s">
        <v>486</v>
      </c>
      <c r="O38" s="293"/>
    </row>
    <row r="39" spans="1:16" x14ac:dyDescent="0.15">
      <c r="A39" s="248"/>
      <c r="B39" s="244"/>
      <c r="C39" s="244"/>
      <c r="D39" s="244"/>
      <c r="E39" s="244"/>
      <c r="F39" s="244"/>
      <c r="G39" s="1124" t="s">
        <v>506</v>
      </c>
      <c r="H39" s="1125"/>
      <c r="I39" s="1125"/>
      <c r="J39" s="1126"/>
      <c r="K39" s="300">
        <v>-6184</v>
      </c>
      <c r="L39" s="300">
        <v>-542</v>
      </c>
      <c r="M39" s="301">
        <v>-2615</v>
      </c>
      <c r="N39" s="302">
        <v>-79.3</v>
      </c>
      <c r="O39" s="293"/>
    </row>
    <row r="40" spans="1:16" ht="27" customHeight="1" x14ac:dyDescent="0.15">
      <c r="A40" s="248"/>
      <c r="B40" s="244"/>
      <c r="C40" s="244"/>
      <c r="D40" s="244"/>
      <c r="E40" s="244"/>
      <c r="F40" s="244"/>
      <c r="G40" s="1121" t="s">
        <v>507</v>
      </c>
      <c r="H40" s="1122"/>
      <c r="I40" s="1122"/>
      <c r="J40" s="1123"/>
      <c r="K40" s="300">
        <v>-353610</v>
      </c>
      <c r="L40" s="300">
        <v>-31005</v>
      </c>
      <c r="M40" s="301">
        <v>-54029</v>
      </c>
      <c r="N40" s="302">
        <v>-42.6</v>
      </c>
      <c r="O40" s="293"/>
    </row>
    <row r="41" spans="1:16" x14ac:dyDescent="0.15">
      <c r="A41" s="248"/>
      <c r="B41" s="244"/>
      <c r="C41" s="244"/>
      <c r="D41" s="244"/>
      <c r="E41" s="244"/>
      <c r="F41" s="244"/>
      <c r="G41" s="1127" t="s">
        <v>281</v>
      </c>
      <c r="H41" s="1128"/>
      <c r="I41" s="1128"/>
      <c r="J41" s="1129"/>
      <c r="K41" s="294">
        <v>201641</v>
      </c>
      <c r="L41" s="300">
        <v>17680</v>
      </c>
      <c r="M41" s="301">
        <v>23340</v>
      </c>
      <c r="N41" s="302">
        <v>-24.3</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14" t="s">
        <v>477</v>
      </c>
      <c r="J49" s="1116" t="s">
        <v>511</v>
      </c>
      <c r="K49" s="1117"/>
      <c r="L49" s="1117"/>
      <c r="M49" s="1117"/>
      <c r="N49" s="1118"/>
    </row>
    <row r="50" spans="1:14" x14ac:dyDescent="0.15">
      <c r="A50" s="248"/>
      <c r="B50" s="244"/>
      <c r="C50" s="244"/>
      <c r="D50" s="244"/>
      <c r="E50" s="244"/>
      <c r="F50" s="244"/>
      <c r="G50" s="312"/>
      <c r="H50" s="313"/>
      <c r="I50" s="1115"/>
      <c r="J50" s="314" t="s">
        <v>512</v>
      </c>
      <c r="K50" s="315" t="s">
        <v>513</v>
      </c>
      <c r="L50" s="316" t="s">
        <v>514</v>
      </c>
      <c r="M50" s="317" t="s">
        <v>515</v>
      </c>
      <c r="N50" s="318" t="s">
        <v>516</v>
      </c>
    </row>
    <row r="51" spans="1:14" x14ac:dyDescent="0.15">
      <c r="A51" s="248"/>
      <c r="B51" s="244"/>
      <c r="C51" s="244"/>
      <c r="D51" s="244"/>
      <c r="E51" s="244"/>
      <c r="F51" s="244"/>
      <c r="G51" s="310" t="s">
        <v>517</v>
      </c>
      <c r="H51" s="311"/>
      <c r="I51" s="319">
        <v>1174185</v>
      </c>
      <c r="J51" s="320">
        <v>97930</v>
      </c>
      <c r="K51" s="321">
        <v>0.7</v>
      </c>
      <c r="L51" s="322">
        <v>89245</v>
      </c>
      <c r="M51" s="323">
        <v>27</v>
      </c>
      <c r="N51" s="324">
        <v>-26.3</v>
      </c>
    </row>
    <row r="52" spans="1:14" x14ac:dyDescent="0.15">
      <c r="A52" s="248"/>
      <c r="B52" s="244"/>
      <c r="C52" s="244"/>
      <c r="D52" s="244"/>
      <c r="E52" s="244"/>
      <c r="F52" s="244"/>
      <c r="G52" s="325"/>
      <c r="H52" s="326" t="s">
        <v>518</v>
      </c>
      <c r="I52" s="327">
        <v>516471</v>
      </c>
      <c r="J52" s="328">
        <v>43075</v>
      </c>
      <c r="K52" s="329">
        <v>-5.5</v>
      </c>
      <c r="L52" s="330">
        <v>42966</v>
      </c>
      <c r="M52" s="331">
        <v>2.9</v>
      </c>
      <c r="N52" s="332">
        <v>-8.4</v>
      </c>
    </row>
    <row r="53" spans="1:14" x14ac:dyDescent="0.15">
      <c r="A53" s="248"/>
      <c r="B53" s="244"/>
      <c r="C53" s="244"/>
      <c r="D53" s="244"/>
      <c r="E53" s="244"/>
      <c r="F53" s="244"/>
      <c r="G53" s="310" t="s">
        <v>519</v>
      </c>
      <c r="H53" s="311"/>
      <c r="I53" s="319">
        <v>815689</v>
      </c>
      <c r="J53" s="320">
        <v>69320</v>
      </c>
      <c r="K53" s="321">
        <v>-29.2</v>
      </c>
      <c r="L53" s="322">
        <v>70897</v>
      </c>
      <c r="M53" s="323">
        <v>-20.6</v>
      </c>
      <c r="N53" s="324">
        <v>-8.6</v>
      </c>
    </row>
    <row r="54" spans="1:14" x14ac:dyDescent="0.15">
      <c r="A54" s="248"/>
      <c r="B54" s="244"/>
      <c r="C54" s="244"/>
      <c r="D54" s="244"/>
      <c r="E54" s="244"/>
      <c r="F54" s="244"/>
      <c r="G54" s="325"/>
      <c r="H54" s="326" t="s">
        <v>518</v>
      </c>
      <c r="I54" s="327">
        <v>429283</v>
      </c>
      <c r="J54" s="328">
        <v>36482</v>
      </c>
      <c r="K54" s="329">
        <v>-15.3</v>
      </c>
      <c r="L54" s="330">
        <v>39878</v>
      </c>
      <c r="M54" s="331">
        <v>-7.2</v>
      </c>
      <c r="N54" s="332">
        <v>-8.1</v>
      </c>
    </row>
    <row r="55" spans="1:14" x14ac:dyDescent="0.15">
      <c r="A55" s="248"/>
      <c r="B55" s="244"/>
      <c r="C55" s="244"/>
      <c r="D55" s="244"/>
      <c r="E55" s="244"/>
      <c r="F55" s="244"/>
      <c r="G55" s="310" t="s">
        <v>520</v>
      </c>
      <c r="H55" s="311"/>
      <c r="I55" s="319">
        <v>812118</v>
      </c>
      <c r="J55" s="320">
        <v>69914</v>
      </c>
      <c r="K55" s="321">
        <v>0.9</v>
      </c>
      <c r="L55" s="322">
        <v>66496</v>
      </c>
      <c r="M55" s="323">
        <v>-6.2</v>
      </c>
      <c r="N55" s="324">
        <v>7.1</v>
      </c>
    </row>
    <row r="56" spans="1:14" x14ac:dyDescent="0.15">
      <c r="A56" s="248"/>
      <c r="B56" s="244"/>
      <c r="C56" s="244"/>
      <c r="D56" s="244"/>
      <c r="E56" s="244"/>
      <c r="F56" s="244"/>
      <c r="G56" s="325"/>
      <c r="H56" s="326" t="s">
        <v>518</v>
      </c>
      <c r="I56" s="327">
        <v>456477</v>
      </c>
      <c r="J56" s="328">
        <v>39297</v>
      </c>
      <c r="K56" s="329">
        <v>7.7</v>
      </c>
      <c r="L56" s="330">
        <v>36530</v>
      </c>
      <c r="M56" s="331">
        <v>-8.4</v>
      </c>
      <c r="N56" s="332">
        <v>16.100000000000001</v>
      </c>
    </row>
    <row r="57" spans="1:14" x14ac:dyDescent="0.15">
      <c r="A57" s="248"/>
      <c r="B57" s="244"/>
      <c r="C57" s="244"/>
      <c r="D57" s="244"/>
      <c r="E57" s="244"/>
      <c r="F57" s="244"/>
      <c r="G57" s="310" t="s">
        <v>521</v>
      </c>
      <c r="H57" s="311"/>
      <c r="I57" s="319">
        <v>1153497</v>
      </c>
      <c r="J57" s="320">
        <v>100409</v>
      </c>
      <c r="K57" s="321">
        <v>43.6</v>
      </c>
      <c r="L57" s="322">
        <v>82748</v>
      </c>
      <c r="M57" s="323">
        <v>24.4</v>
      </c>
      <c r="N57" s="324">
        <v>19.2</v>
      </c>
    </row>
    <row r="58" spans="1:14" x14ac:dyDescent="0.15">
      <c r="A58" s="248"/>
      <c r="B58" s="244"/>
      <c r="C58" s="244"/>
      <c r="D58" s="244"/>
      <c r="E58" s="244"/>
      <c r="F58" s="244"/>
      <c r="G58" s="325"/>
      <c r="H58" s="326" t="s">
        <v>518</v>
      </c>
      <c r="I58" s="327">
        <v>381166</v>
      </c>
      <c r="J58" s="328">
        <v>33179</v>
      </c>
      <c r="K58" s="329">
        <v>-15.6</v>
      </c>
      <c r="L58" s="330">
        <v>44732</v>
      </c>
      <c r="M58" s="331">
        <v>22.5</v>
      </c>
      <c r="N58" s="332">
        <v>-38.1</v>
      </c>
    </row>
    <row r="59" spans="1:14" x14ac:dyDescent="0.15">
      <c r="A59" s="248"/>
      <c r="B59" s="244"/>
      <c r="C59" s="244"/>
      <c r="D59" s="244"/>
      <c r="E59" s="244"/>
      <c r="F59" s="244"/>
      <c r="G59" s="310" t="s">
        <v>522</v>
      </c>
      <c r="H59" s="311"/>
      <c r="I59" s="319">
        <v>566519</v>
      </c>
      <c r="J59" s="320">
        <v>49673</v>
      </c>
      <c r="K59" s="321">
        <v>-50.5</v>
      </c>
      <c r="L59" s="322">
        <v>91837</v>
      </c>
      <c r="M59" s="323">
        <v>11</v>
      </c>
      <c r="N59" s="324">
        <v>-61.5</v>
      </c>
    </row>
    <row r="60" spans="1:14" x14ac:dyDescent="0.15">
      <c r="A60" s="248"/>
      <c r="B60" s="244"/>
      <c r="C60" s="244"/>
      <c r="D60" s="244"/>
      <c r="E60" s="244"/>
      <c r="F60" s="244"/>
      <c r="G60" s="325"/>
      <c r="H60" s="326" t="s">
        <v>518</v>
      </c>
      <c r="I60" s="333">
        <v>310225</v>
      </c>
      <c r="J60" s="328">
        <v>27201</v>
      </c>
      <c r="K60" s="329">
        <v>-18</v>
      </c>
      <c r="L60" s="330">
        <v>54439</v>
      </c>
      <c r="M60" s="331">
        <v>21.7</v>
      </c>
      <c r="N60" s="332">
        <v>-39.700000000000003</v>
      </c>
    </row>
    <row r="61" spans="1:14" x14ac:dyDescent="0.15">
      <c r="A61" s="248"/>
      <c r="B61" s="244"/>
      <c r="C61" s="244"/>
      <c r="D61" s="244"/>
      <c r="E61" s="244"/>
      <c r="F61" s="244"/>
      <c r="G61" s="310" t="s">
        <v>523</v>
      </c>
      <c r="H61" s="334"/>
      <c r="I61" s="335">
        <v>904402</v>
      </c>
      <c r="J61" s="336">
        <v>77449</v>
      </c>
      <c r="K61" s="337">
        <v>-6.9</v>
      </c>
      <c r="L61" s="338">
        <v>80245</v>
      </c>
      <c r="M61" s="339">
        <v>7.1</v>
      </c>
      <c r="N61" s="324">
        <v>-14</v>
      </c>
    </row>
    <row r="62" spans="1:14" x14ac:dyDescent="0.15">
      <c r="A62" s="248"/>
      <c r="B62" s="244"/>
      <c r="C62" s="244"/>
      <c r="D62" s="244"/>
      <c r="E62" s="244"/>
      <c r="F62" s="244"/>
      <c r="G62" s="325"/>
      <c r="H62" s="326" t="s">
        <v>518</v>
      </c>
      <c r="I62" s="327">
        <v>418724</v>
      </c>
      <c r="J62" s="328">
        <v>35847</v>
      </c>
      <c r="K62" s="329">
        <v>-9.3000000000000007</v>
      </c>
      <c r="L62" s="330">
        <v>43709</v>
      </c>
      <c r="M62" s="331">
        <v>6.3</v>
      </c>
      <c r="N62" s="332">
        <v>-15.6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15.49</v>
      </c>
      <c r="G47" s="12">
        <v>15.82</v>
      </c>
      <c r="H47" s="12">
        <v>15.99</v>
      </c>
      <c r="I47" s="12">
        <v>15.35</v>
      </c>
      <c r="J47" s="13">
        <v>16.07</v>
      </c>
    </row>
    <row r="48" spans="2:10" ht="57.75" customHeight="1" x14ac:dyDescent="0.15">
      <c r="B48" s="14"/>
      <c r="C48" s="1141" t="s">
        <v>4</v>
      </c>
      <c r="D48" s="1141"/>
      <c r="E48" s="1142"/>
      <c r="F48" s="15">
        <v>6.23</v>
      </c>
      <c r="G48" s="16">
        <v>5.49</v>
      </c>
      <c r="H48" s="16">
        <v>3.33</v>
      </c>
      <c r="I48" s="16">
        <v>3.33</v>
      </c>
      <c r="J48" s="17">
        <v>2.27</v>
      </c>
    </row>
    <row r="49" spans="2:10" ht="57.75" customHeight="1" thickBot="1" x14ac:dyDescent="0.2">
      <c r="B49" s="18"/>
      <c r="C49" s="1143" t="s">
        <v>5</v>
      </c>
      <c r="D49" s="1143"/>
      <c r="E49" s="1144"/>
      <c r="F49" s="19">
        <v>1.1000000000000001</v>
      </c>
      <c r="G49" s="20" t="s">
        <v>530</v>
      </c>
      <c r="H49" s="20" t="s">
        <v>531</v>
      </c>
      <c r="I49" s="20" t="s">
        <v>532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534</v>
      </c>
      <c r="D34" s="1151"/>
      <c r="E34" s="1152"/>
      <c r="F34" s="32">
        <v>0.06</v>
      </c>
      <c r="G34" s="33">
        <v>0.51</v>
      </c>
      <c r="H34" s="33">
        <v>0.3</v>
      </c>
      <c r="I34" s="33">
        <v>0.03</v>
      </c>
      <c r="J34" s="34" t="s">
        <v>535</v>
      </c>
      <c r="K34" s="22"/>
      <c r="L34" s="22"/>
      <c r="M34" s="22"/>
      <c r="N34" s="22"/>
      <c r="O34" s="22"/>
      <c r="P34" s="22"/>
    </row>
    <row r="35" spans="1:16" ht="39" customHeight="1" x14ac:dyDescent="0.15">
      <c r="A35" s="22"/>
      <c r="B35" s="35"/>
      <c r="C35" s="1145" t="s">
        <v>536</v>
      </c>
      <c r="D35" s="1146"/>
      <c r="E35" s="1147"/>
      <c r="F35" s="36">
        <v>7.98</v>
      </c>
      <c r="G35" s="37">
        <v>7.14</v>
      </c>
      <c r="H35" s="37">
        <v>6.6</v>
      </c>
      <c r="I35" s="37">
        <v>7.32</v>
      </c>
      <c r="J35" s="38">
        <v>7.77</v>
      </c>
      <c r="K35" s="22"/>
      <c r="L35" s="22"/>
      <c r="M35" s="22"/>
      <c r="N35" s="22"/>
      <c r="O35" s="22"/>
      <c r="P35" s="22"/>
    </row>
    <row r="36" spans="1:16" ht="39" customHeight="1" x14ac:dyDescent="0.15">
      <c r="A36" s="22"/>
      <c r="B36" s="35"/>
      <c r="C36" s="1145" t="s">
        <v>537</v>
      </c>
      <c r="D36" s="1146"/>
      <c r="E36" s="1147"/>
      <c r="F36" s="36">
        <v>1.31</v>
      </c>
      <c r="G36" s="37">
        <v>1.31</v>
      </c>
      <c r="H36" s="37">
        <v>1.3</v>
      </c>
      <c r="I36" s="37">
        <v>1.3</v>
      </c>
      <c r="J36" s="38">
        <v>1.24</v>
      </c>
      <c r="K36" s="22"/>
      <c r="L36" s="22"/>
      <c r="M36" s="22"/>
      <c r="N36" s="22"/>
      <c r="O36" s="22"/>
      <c r="P36" s="22"/>
    </row>
    <row r="37" spans="1:16" ht="39" customHeight="1" x14ac:dyDescent="0.15">
      <c r="A37" s="22"/>
      <c r="B37" s="35"/>
      <c r="C37" s="1145" t="s">
        <v>538</v>
      </c>
      <c r="D37" s="1146"/>
      <c r="E37" s="1147"/>
      <c r="F37" s="36">
        <v>4.53</v>
      </c>
      <c r="G37" s="37">
        <v>3.83</v>
      </c>
      <c r="H37" s="37">
        <v>1.68</v>
      </c>
      <c r="I37" s="37">
        <v>1.69</v>
      </c>
      <c r="J37" s="38">
        <v>0.7</v>
      </c>
      <c r="K37" s="22"/>
      <c r="L37" s="22"/>
      <c r="M37" s="22"/>
      <c r="N37" s="22"/>
      <c r="O37" s="22"/>
      <c r="P37" s="22"/>
    </row>
    <row r="38" spans="1:16" ht="39" customHeight="1" x14ac:dyDescent="0.15">
      <c r="A38" s="22"/>
      <c r="B38" s="35"/>
      <c r="C38" s="1145" t="s">
        <v>539</v>
      </c>
      <c r="D38" s="1146"/>
      <c r="E38" s="1147"/>
      <c r="F38" s="36">
        <v>0.96</v>
      </c>
      <c r="G38" s="37">
        <v>0.34</v>
      </c>
      <c r="H38" s="37">
        <v>0.91</v>
      </c>
      <c r="I38" s="37">
        <v>0.48</v>
      </c>
      <c r="J38" s="38">
        <v>0.56000000000000005</v>
      </c>
      <c r="K38" s="22"/>
      <c r="L38" s="22"/>
      <c r="M38" s="22"/>
      <c r="N38" s="22"/>
      <c r="O38" s="22"/>
      <c r="P38" s="22"/>
    </row>
    <row r="39" spans="1:16" ht="39" customHeight="1" x14ac:dyDescent="0.15">
      <c r="A39" s="22"/>
      <c r="B39" s="35"/>
      <c r="C39" s="1145" t="s">
        <v>540</v>
      </c>
      <c r="D39" s="1146"/>
      <c r="E39" s="1147"/>
      <c r="F39" s="36">
        <v>0.28000000000000003</v>
      </c>
      <c r="G39" s="37">
        <v>0.26</v>
      </c>
      <c r="H39" s="37">
        <v>0.26</v>
      </c>
      <c r="I39" s="37">
        <v>0.26</v>
      </c>
      <c r="J39" s="38">
        <v>0.26</v>
      </c>
      <c r="K39" s="22"/>
      <c r="L39" s="22"/>
      <c r="M39" s="22"/>
      <c r="N39" s="22"/>
      <c r="O39" s="22"/>
      <c r="P39" s="22"/>
    </row>
    <row r="40" spans="1:16" ht="39" customHeight="1" x14ac:dyDescent="0.15">
      <c r="A40" s="22"/>
      <c r="B40" s="35"/>
      <c r="C40" s="1145" t="s">
        <v>541</v>
      </c>
      <c r="D40" s="1146"/>
      <c r="E40" s="1147"/>
      <c r="F40" s="36">
        <v>0.49</v>
      </c>
      <c r="G40" s="37">
        <v>0.47</v>
      </c>
      <c r="H40" s="37">
        <v>0.06</v>
      </c>
      <c r="I40" s="37">
        <v>0.17</v>
      </c>
      <c r="J40" s="38">
        <v>0.13</v>
      </c>
      <c r="K40" s="22"/>
      <c r="L40" s="22"/>
      <c r="M40" s="22"/>
      <c r="N40" s="22"/>
      <c r="O40" s="22"/>
      <c r="P40" s="22"/>
    </row>
    <row r="41" spans="1:16" ht="39" customHeight="1" x14ac:dyDescent="0.15">
      <c r="A41" s="22"/>
      <c r="B41" s="35"/>
      <c r="C41" s="1145" t="s">
        <v>542</v>
      </c>
      <c r="D41" s="1146"/>
      <c r="E41" s="1147"/>
      <c r="F41" s="36">
        <v>0.02</v>
      </c>
      <c r="G41" s="37">
        <v>0</v>
      </c>
      <c r="H41" s="37">
        <v>0.02</v>
      </c>
      <c r="I41" s="37">
        <v>0.05</v>
      </c>
      <c r="J41" s="38">
        <v>0.05</v>
      </c>
      <c r="K41" s="22"/>
      <c r="L41" s="22"/>
      <c r="M41" s="22"/>
      <c r="N41" s="22"/>
      <c r="O41" s="22"/>
      <c r="P41" s="22"/>
    </row>
    <row r="42" spans="1:16" ht="39" customHeight="1" x14ac:dyDescent="0.15">
      <c r="A42" s="22"/>
      <c r="B42" s="39"/>
      <c r="C42" s="1145" t="s">
        <v>543</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544</v>
      </c>
      <c r="D43" s="1149"/>
      <c r="E43" s="1150"/>
      <c r="F43" s="41">
        <v>0.1</v>
      </c>
      <c r="G43" s="42">
        <v>0.08</v>
      </c>
      <c r="H43" s="42">
        <v>7.0000000000000007E-2</v>
      </c>
      <c r="I43" s="42">
        <v>7.0000000000000007E-2</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455</v>
      </c>
      <c r="L45" s="60">
        <v>479</v>
      </c>
      <c r="M45" s="60">
        <v>390</v>
      </c>
      <c r="N45" s="60">
        <v>344</v>
      </c>
      <c r="O45" s="61">
        <v>351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63"/>
      <c r="C48" s="1164"/>
      <c r="D48" s="62"/>
      <c r="E48" s="1155" t="s">
        <v>15</v>
      </c>
      <c r="F48" s="1155"/>
      <c r="G48" s="1155"/>
      <c r="H48" s="1155"/>
      <c r="I48" s="1155"/>
      <c r="J48" s="1156"/>
      <c r="K48" s="63">
        <v>116</v>
      </c>
      <c r="L48" s="64">
        <v>104</v>
      </c>
      <c r="M48" s="64">
        <v>115</v>
      </c>
      <c r="N48" s="64">
        <v>116</v>
      </c>
      <c r="O48" s="65">
        <v>114</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486</v>
      </c>
      <c r="L49" s="64">
        <v>4</v>
      </c>
      <c r="M49" s="64">
        <v>3</v>
      </c>
      <c r="N49" s="64">
        <v>24</v>
      </c>
      <c r="O49" s="65">
        <v>37</v>
      </c>
      <c r="P49" s="48"/>
      <c r="Q49" s="48"/>
      <c r="R49" s="48"/>
      <c r="S49" s="48"/>
      <c r="T49" s="48"/>
      <c r="U49" s="48"/>
    </row>
    <row r="50" spans="1:21" ht="30.75" customHeight="1" x14ac:dyDescent="0.15">
      <c r="A50" s="48"/>
      <c r="B50" s="1163"/>
      <c r="C50" s="1164"/>
      <c r="D50" s="62"/>
      <c r="E50" s="1155" t="s">
        <v>17</v>
      </c>
      <c r="F50" s="1155"/>
      <c r="G50" s="1155"/>
      <c r="H50" s="1155"/>
      <c r="I50" s="1155"/>
      <c r="J50" s="1156"/>
      <c r="K50" s="63">
        <v>201</v>
      </c>
      <c r="L50" s="64">
        <v>114</v>
      </c>
      <c r="M50" s="64">
        <v>44</v>
      </c>
      <c r="N50" s="64">
        <v>41</v>
      </c>
      <c r="O50" s="65">
        <v>59</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335</v>
      </c>
      <c r="L52" s="64">
        <v>337</v>
      </c>
      <c r="M52" s="64">
        <v>332</v>
      </c>
      <c r="N52" s="64">
        <v>340</v>
      </c>
      <c r="O52" s="65">
        <v>358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437</v>
      </c>
      <c r="L53" s="69">
        <v>364</v>
      </c>
      <c r="M53" s="69">
        <v>220</v>
      </c>
      <c r="N53" s="69">
        <v>185</v>
      </c>
      <c r="O53" s="70">
        <v>203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81" t="s">
        <v>24</v>
      </c>
      <c r="C41" s="1182"/>
      <c r="D41" s="81"/>
      <c r="E41" s="1183" t="s">
        <v>25</v>
      </c>
      <c r="F41" s="1183"/>
      <c r="G41" s="1183"/>
      <c r="H41" s="1184"/>
      <c r="I41" s="82">
        <v>4056</v>
      </c>
      <c r="J41" s="83">
        <v>4196</v>
      </c>
      <c r="K41" s="83">
        <v>4370</v>
      </c>
      <c r="L41" s="83">
        <v>4444</v>
      </c>
      <c r="M41" s="84">
        <v>4532</v>
      </c>
    </row>
    <row r="42" spans="2:13" ht="27.75" customHeight="1" x14ac:dyDescent="0.15">
      <c r="B42" s="1171"/>
      <c r="C42" s="1172"/>
      <c r="D42" s="85"/>
      <c r="E42" s="1175" t="s">
        <v>26</v>
      </c>
      <c r="F42" s="1175"/>
      <c r="G42" s="1175"/>
      <c r="H42" s="1176"/>
      <c r="I42" s="86">
        <v>949</v>
      </c>
      <c r="J42" s="87">
        <v>895</v>
      </c>
      <c r="K42" s="87">
        <v>866</v>
      </c>
      <c r="L42" s="87">
        <v>1238</v>
      </c>
      <c r="M42" s="88">
        <v>1195</v>
      </c>
    </row>
    <row r="43" spans="2:13" ht="27.75" customHeight="1" x14ac:dyDescent="0.15">
      <c r="B43" s="1171"/>
      <c r="C43" s="1172"/>
      <c r="D43" s="85"/>
      <c r="E43" s="1175" t="s">
        <v>27</v>
      </c>
      <c r="F43" s="1175"/>
      <c r="G43" s="1175"/>
      <c r="H43" s="1176"/>
      <c r="I43" s="86">
        <v>1413</v>
      </c>
      <c r="J43" s="87">
        <v>1175</v>
      </c>
      <c r="K43" s="87">
        <v>1145</v>
      </c>
      <c r="L43" s="87">
        <v>1106</v>
      </c>
      <c r="M43" s="88">
        <v>1112</v>
      </c>
    </row>
    <row r="44" spans="2:13" ht="27.75" customHeight="1" x14ac:dyDescent="0.15">
      <c r="B44" s="1171"/>
      <c r="C44" s="1172"/>
      <c r="D44" s="85"/>
      <c r="E44" s="1175" t="s">
        <v>28</v>
      </c>
      <c r="F44" s="1175"/>
      <c r="G44" s="1175"/>
      <c r="H44" s="1176"/>
      <c r="I44" s="86">
        <v>206</v>
      </c>
      <c r="J44" s="87">
        <v>313</v>
      </c>
      <c r="K44" s="87">
        <v>281</v>
      </c>
      <c r="L44" s="87">
        <v>260</v>
      </c>
      <c r="M44" s="88">
        <v>226</v>
      </c>
    </row>
    <row r="45" spans="2:13" ht="27.75" customHeight="1" x14ac:dyDescent="0.15">
      <c r="B45" s="1171"/>
      <c r="C45" s="1172"/>
      <c r="D45" s="85"/>
      <c r="E45" s="1175" t="s">
        <v>29</v>
      </c>
      <c r="F45" s="1175"/>
      <c r="G45" s="1175"/>
      <c r="H45" s="1176"/>
      <c r="I45" s="86">
        <v>2273</v>
      </c>
      <c r="J45" s="87">
        <v>2207</v>
      </c>
      <c r="K45" s="87">
        <v>2149</v>
      </c>
      <c r="L45" s="87">
        <v>2069</v>
      </c>
      <c r="M45" s="88">
        <v>1956</v>
      </c>
    </row>
    <row r="46" spans="2:13" ht="27.75" customHeight="1" x14ac:dyDescent="0.15">
      <c r="B46" s="1171"/>
      <c r="C46" s="1172"/>
      <c r="D46" s="85"/>
      <c r="E46" s="1175" t="s">
        <v>30</v>
      </c>
      <c r="F46" s="1175"/>
      <c r="G46" s="1175"/>
      <c r="H46" s="1176"/>
      <c r="I46" s="86">
        <v>61</v>
      </c>
      <c r="J46" s="87" t="s">
        <v>486</v>
      </c>
      <c r="K46" s="87" t="s">
        <v>486</v>
      </c>
      <c r="L46" s="87" t="s">
        <v>486</v>
      </c>
      <c r="M46" s="88" t="s">
        <v>486</v>
      </c>
    </row>
    <row r="47" spans="2:13" ht="27.75" customHeight="1" x14ac:dyDescent="0.15">
      <c r="B47" s="1171"/>
      <c r="C47" s="1172"/>
      <c r="D47" s="85"/>
      <c r="E47" s="1175" t="s">
        <v>31</v>
      </c>
      <c r="F47" s="1175"/>
      <c r="G47" s="1175"/>
      <c r="H47" s="1176"/>
      <c r="I47" s="86" t="s">
        <v>486</v>
      </c>
      <c r="J47" s="87" t="s">
        <v>486</v>
      </c>
      <c r="K47" s="87" t="s">
        <v>486</v>
      </c>
      <c r="L47" s="87" t="s">
        <v>486</v>
      </c>
      <c r="M47" s="88" t="s">
        <v>486</v>
      </c>
    </row>
    <row r="48" spans="2:13" ht="27.75" customHeight="1" x14ac:dyDescent="0.15">
      <c r="B48" s="1173"/>
      <c r="C48" s="1174"/>
      <c r="D48" s="85"/>
      <c r="E48" s="1175" t="s">
        <v>32</v>
      </c>
      <c r="F48" s="1175"/>
      <c r="G48" s="1175"/>
      <c r="H48" s="1176"/>
      <c r="I48" s="86" t="s">
        <v>486</v>
      </c>
      <c r="J48" s="87" t="s">
        <v>486</v>
      </c>
      <c r="K48" s="87" t="s">
        <v>486</v>
      </c>
      <c r="L48" s="87" t="s">
        <v>486</v>
      </c>
      <c r="M48" s="88">
        <v>1</v>
      </c>
    </row>
    <row r="49" spans="2:13" ht="27.75" customHeight="1" x14ac:dyDescent="0.15">
      <c r="B49" s="1169" t="s">
        <v>33</v>
      </c>
      <c r="C49" s="1170"/>
      <c r="D49" s="89"/>
      <c r="E49" s="1175" t="s">
        <v>34</v>
      </c>
      <c r="F49" s="1175"/>
      <c r="G49" s="1175"/>
      <c r="H49" s="1176"/>
      <c r="I49" s="86">
        <v>1422</v>
      </c>
      <c r="J49" s="87">
        <v>1328</v>
      </c>
      <c r="K49" s="87">
        <v>1218</v>
      </c>
      <c r="L49" s="87">
        <v>1097</v>
      </c>
      <c r="M49" s="88">
        <v>1046</v>
      </c>
    </row>
    <row r="50" spans="2:13" ht="27.75" customHeight="1" x14ac:dyDescent="0.15">
      <c r="B50" s="1171"/>
      <c r="C50" s="1172"/>
      <c r="D50" s="85"/>
      <c r="E50" s="1175" t="s">
        <v>35</v>
      </c>
      <c r="F50" s="1175"/>
      <c r="G50" s="1175"/>
      <c r="H50" s="1176"/>
      <c r="I50" s="86">
        <v>318</v>
      </c>
      <c r="J50" s="87">
        <v>293</v>
      </c>
      <c r="K50" s="87">
        <v>280</v>
      </c>
      <c r="L50" s="87">
        <v>266</v>
      </c>
      <c r="M50" s="88">
        <v>641</v>
      </c>
    </row>
    <row r="51" spans="2:13" ht="27.75" customHeight="1" x14ac:dyDescent="0.15">
      <c r="B51" s="1173"/>
      <c r="C51" s="1174"/>
      <c r="D51" s="85"/>
      <c r="E51" s="1175" t="s">
        <v>36</v>
      </c>
      <c r="F51" s="1175"/>
      <c r="G51" s="1175"/>
      <c r="H51" s="1176"/>
      <c r="I51" s="86">
        <v>4609</v>
      </c>
      <c r="J51" s="87">
        <v>4717</v>
      </c>
      <c r="K51" s="87">
        <v>4787</v>
      </c>
      <c r="L51" s="87">
        <v>4896</v>
      </c>
      <c r="M51" s="88">
        <v>4906</v>
      </c>
    </row>
    <row r="52" spans="2:13" ht="27.75" customHeight="1" thickBot="1" x14ac:dyDescent="0.2">
      <c r="B52" s="1177" t="s">
        <v>37</v>
      </c>
      <c r="C52" s="1178"/>
      <c r="D52" s="90"/>
      <c r="E52" s="1179" t="s">
        <v>38</v>
      </c>
      <c r="F52" s="1179"/>
      <c r="G52" s="1179"/>
      <c r="H52" s="1180"/>
      <c r="I52" s="91">
        <v>2608</v>
      </c>
      <c r="J52" s="92">
        <v>2448</v>
      </c>
      <c r="K52" s="92">
        <v>2525</v>
      </c>
      <c r="L52" s="92">
        <v>2858</v>
      </c>
      <c r="M52" s="93">
        <v>2429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97930</v>
      </c>
      <c r="E3" s="116"/>
      <c r="F3" s="117">
        <v>89245</v>
      </c>
      <c r="G3" s="118"/>
      <c r="H3" s="119"/>
    </row>
    <row r="4" spans="1:8" x14ac:dyDescent="0.15">
      <c r="A4" s="120"/>
      <c r="B4" s="121"/>
      <c r="C4" s="122"/>
      <c r="D4" s="123">
        <v>43075</v>
      </c>
      <c r="E4" s="124"/>
      <c r="F4" s="125">
        <v>42966</v>
      </c>
      <c r="G4" s="126"/>
      <c r="H4" s="127"/>
    </row>
    <row r="5" spans="1:8" x14ac:dyDescent="0.15">
      <c r="A5" s="108" t="s">
        <v>519</v>
      </c>
      <c r="B5" s="113"/>
      <c r="C5" s="114"/>
      <c r="D5" s="115">
        <v>69320</v>
      </c>
      <c r="E5" s="116"/>
      <c r="F5" s="117">
        <v>70897</v>
      </c>
      <c r="G5" s="118"/>
      <c r="H5" s="119"/>
    </row>
    <row r="6" spans="1:8" x14ac:dyDescent="0.15">
      <c r="A6" s="120"/>
      <c r="B6" s="121"/>
      <c r="C6" s="122"/>
      <c r="D6" s="123">
        <v>36482</v>
      </c>
      <c r="E6" s="124"/>
      <c r="F6" s="125">
        <v>39878</v>
      </c>
      <c r="G6" s="126"/>
      <c r="H6" s="127"/>
    </row>
    <row r="7" spans="1:8" x14ac:dyDescent="0.15">
      <c r="A7" s="108" t="s">
        <v>520</v>
      </c>
      <c r="B7" s="113"/>
      <c r="C7" s="114"/>
      <c r="D7" s="115">
        <v>69914</v>
      </c>
      <c r="E7" s="116"/>
      <c r="F7" s="117">
        <v>66496</v>
      </c>
      <c r="G7" s="118"/>
      <c r="H7" s="119"/>
    </row>
    <row r="8" spans="1:8" x14ac:dyDescent="0.15">
      <c r="A8" s="120"/>
      <c r="B8" s="121"/>
      <c r="C8" s="122"/>
      <c r="D8" s="123">
        <v>39297</v>
      </c>
      <c r="E8" s="124"/>
      <c r="F8" s="125">
        <v>36530</v>
      </c>
      <c r="G8" s="126"/>
      <c r="H8" s="127"/>
    </row>
    <row r="9" spans="1:8" x14ac:dyDescent="0.15">
      <c r="A9" s="108" t="s">
        <v>521</v>
      </c>
      <c r="B9" s="113"/>
      <c r="C9" s="114"/>
      <c r="D9" s="115">
        <v>100409</v>
      </c>
      <c r="E9" s="116"/>
      <c r="F9" s="117">
        <v>82748</v>
      </c>
      <c r="G9" s="118"/>
      <c r="H9" s="119"/>
    </row>
    <row r="10" spans="1:8" x14ac:dyDescent="0.15">
      <c r="A10" s="120"/>
      <c r="B10" s="121"/>
      <c r="C10" s="122"/>
      <c r="D10" s="123">
        <v>33179</v>
      </c>
      <c r="E10" s="124"/>
      <c r="F10" s="125">
        <v>44732</v>
      </c>
      <c r="G10" s="126"/>
      <c r="H10" s="127"/>
    </row>
    <row r="11" spans="1:8" x14ac:dyDescent="0.15">
      <c r="A11" s="108" t="s">
        <v>522</v>
      </c>
      <c r="B11" s="113"/>
      <c r="C11" s="114"/>
      <c r="D11" s="115">
        <v>49673</v>
      </c>
      <c r="E11" s="116"/>
      <c r="F11" s="117">
        <v>91837</v>
      </c>
      <c r="G11" s="118"/>
      <c r="H11" s="119"/>
    </row>
    <row r="12" spans="1:8" x14ac:dyDescent="0.15">
      <c r="A12" s="120"/>
      <c r="B12" s="121"/>
      <c r="C12" s="128"/>
      <c r="D12" s="123">
        <v>27201</v>
      </c>
      <c r="E12" s="124"/>
      <c r="F12" s="125">
        <v>54439</v>
      </c>
      <c r="G12" s="126"/>
      <c r="H12" s="127"/>
    </row>
    <row r="13" spans="1:8" x14ac:dyDescent="0.15">
      <c r="A13" s="108"/>
      <c r="B13" s="113"/>
      <c r="C13" s="129"/>
      <c r="D13" s="130">
        <v>77449</v>
      </c>
      <c r="E13" s="131"/>
      <c r="F13" s="132">
        <v>80245</v>
      </c>
      <c r="G13" s="133"/>
      <c r="H13" s="119"/>
    </row>
    <row r="14" spans="1:8" x14ac:dyDescent="0.15">
      <c r="A14" s="120"/>
      <c r="B14" s="121"/>
      <c r="C14" s="122"/>
      <c r="D14" s="123">
        <v>35847</v>
      </c>
      <c r="E14" s="124"/>
      <c r="F14" s="125">
        <v>43709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6.23</v>
      </c>
      <c r="C19" s="134">
        <f>ROUND(VALUE(SUBSTITUTE(実質収支比率等に係る経年分析!G$48,"▲","-")),2)</f>
        <v>5.49</v>
      </c>
      <c r="D19" s="134">
        <f>ROUND(VALUE(SUBSTITUTE(実質収支比率等に係る経年分析!H$48,"▲","-")),2)</f>
        <v>3.33</v>
      </c>
      <c r="E19" s="134">
        <f>ROUND(VALUE(SUBSTITUTE(実質収支比率等に係る経年分析!I$48,"▲","-")),2)</f>
        <v>3.33</v>
      </c>
      <c r="F19" s="134">
        <f>ROUND(VALUE(SUBSTITUTE(実質収支比率等に係る経年分析!J$48,"▲","-")),2)</f>
        <v>2.27</v>
      </c>
    </row>
    <row r="20" spans="1:11" x14ac:dyDescent="0.15">
      <c r="A20" s="134" t="s">
        <v>43</v>
      </c>
      <c r="B20" s="134">
        <f>ROUND(VALUE(SUBSTITUTE(実質収支比率等に係る経年分析!F$47,"▲","-")),2)</f>
        <v>15.49</v>
      </c>
      <c r="C20" s="134">
        <f>ROUND(VALUE(SUBSTITUTE(実質収支比率等に係る経年分析!G$47,"▲","-")),2)</f>
        <v>15.82</v>
      </c>
      <c r="D20" s="134">
        <f>ROUND(VALUE(SUBSTITUTE(実質収支比率等に係る経年分析!H$47,"▲","-")),2)</f>
        <v>15.99</v>
      </c>
      <c r="E20" s="134">
        <f>ROUND(VALUE(SUBSTITUTE(実質収支比率等に係る経年分析!I$47,"▲","-")),2)</f>
        <v>15.35</v>
      </c>
      <c r="F20" s="134">
        <f>ROUND(VALUE(SUBSTITUTE(実質収支比率等に係る経年分析!J$47,"▲","-")),2)</f>
        <v>16.07</v>
      </c>
    </row>
    <row r="21" spans="1:11" x14ac:dyDescent="0.15">
      <c r="A21" s="134" t="s">
        <v>44</v>
      </c>
      <c r="B21" s="134">
        <f>IF(ISNUMBER(VALUE(SUBSTITUTE(実質収支比率等に係る経年分析!F$49,"▲","-"))),ROUND(VALUE(SUBSTITUTE(実質収支比率等に係る経年分析!F$49,"▲","-")),2),NA())</f>
        <v>1.1000000000000001</v>
      </c>
      <c r="C21" s="134">
        <f>IF(ISNUMBER(VALUE(SUBSTITUTE(実質収支比率等に係る経年分析!G$49,"▲","-"))),ROUND(VALUE(SUBSTITUTE(実質収支比率等に係る経年分析!G$49,"▲","-")),2),NA())</f>
        <v>-0.83</v>
      </c>
      <c r="D21" s="134">
        <f>IF(ISNUMBER(VALUE(SUBSTITUTE(実質収支比率等に係る経年分析!H$49,"▲","-"))),ROUND(VALUE(SUBSTITUTE(実質収支比率等に係る経年分析!H$49,"▲","-")),2),NA())</f>
        <v>-2.1</v>
      </c>
      <c r="E21" s="134">
        <f>IF(ISNUMBER(VALUE(SUBSTITUTE(実質収支比率等に係る経年分析!I$49,"▲","-"))),ROUND(VALUE(SUBSTITUTE(実質収支比率等に係る経年分析!I$49,"▲","-")),2),NA())</f>
        <v>-0.65</v>
      </c>
      <c r="F21" s="134">
        <f>IF(ISNUMBER(VALUE(SUBSTITUTE(実質収支比率等に係る経年分析!J$49,"▲","-"))),ROUND(VALUE(SUBSTITUTE(実質収支比率等に係る経年分析!J$49,"▲","-")),2),NA())</f>
        <v>-0.66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x14ac:dyDescent="0.15">
      <c r="A31" s="135" t="str">
        <f>IF(連結実質赤字比率に係る赤字・黒字の構成分析!C$39="",NA(),連結実質赤字比率に係る赤字・黒字の構成分析!C$39)</f>
        <v>災害給付見舞事業特別会計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0.28000000000000003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4.53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3.83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x14ac:dyDescent="0.15">
      <c r="A34" s="135" t="str">
        <f>IF(連結実質赤字比率に係る赤字・黒字の構成分析!C$36="",NA(),連結実質赤字比率に係る赤字・黒字の構成分析!C$36)</f>
        <v>町設置型浄化槽事業特別会計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7.77</v>
      </c>
    </row>
    <row r="36" spans="1:16" x14ac:dyDescent="0.15">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0.03</v>
      </c>
      <c r="J36" s="135">
        <f>IF(ROUND(VALUE(SUBSTITUTE(連結実質赤字比率に係る赤字・黒字の構成分析!J$34,"▲", "-")), 2) &lt; 0, ABS(ROUND(VALUE(SUBSTITUTE(連結実質赤字比率に係る赤字・黒字の構成分析!J$34,"▲", "-")), 2)), NA())</f>
        <v>1.1399999999999999</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335</v>
      </c>
      <c r="E42" s="136"/>
      <c r="F42" s="136"/>
      <c r="G42" s="136">
        <f>'実質公債費比率（分子）の構造'!L$52</f>
        <v>337</v>
      </c>
      <c r="H42" s="136"/>
      <c r="I42" s="136"/>
      <c r="J42" s="136">
        <f>'実質公債費比率（分子）の構造'!M$52</f>
        <v>332</v>
      </c>
      <c r="K42" s="136"/>
      <c r="L42" s="136"/>
      <c r="M42" s="136">
        <f>'実質公債費比率（分子）の構造'!N$52</f>
        <v>340</v>
      </c>
      <c r="N42" s="136"/>
      <c r="O42" s="136"/>
      <c r="P42" s="136">
        <f>'実質公債費比率（分子）の構造'!O$52</f>
        <v>358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201</v>
      </c>
      <c r="C44" s="136"/>
      <c r="D44" s="136"/>
      <c r="E44" s="136">
        <f>'実質公債費比率（分子）の構造'!L$50</f>
        <v>114</v>
      </c>
      <c r="F44" s="136"/>
      <c r="G44" s="136"/>
      <c r="H44" s="136">
        <f>'実質公債費比率（分子）の構造'!M$50</f>
        <v>44</v>
      </c>
      <c r="I44" s="136"/>
      <c r="J44" s="136"/>
      <c r="K44" s="136">
        <f>'実質公債費比率（分子）の構造'!N$50</f>
        <v>41</v>
      </c>
      <c r="L44" s="136"/>
      <c r="M44" s="136"/>
      <c r="N44" s="136">
        <f>'実質公債費比率（分子）の構造'!O$50</f>
        <v>59</v>
      </c>
      <c r="O44" s="136"/>
      <c r="P44" s="136"/>
    </row>
    <row r="45" spans="1:16" x14ac:dyDescent="0.15">
      <c r="A45" s="136" t="s">
        <v>54</v>
      </c>
      <c r="B45" s="136" t="str">
        <f>'実質公債費比率（分子）の構造'!K$49</f>
        <v>-</v>
      </c>
      <c r="C45" s="136"/>
      <c r="D45" s="136"/>
      <c r="E45" s="136">
        <f>'実質公債費比率（分子）の構造'!L$49</f>
        <v>4</v>
      </c>
      <c r="F45" s="136"/>
      <c r="G45" s="136"/>
      <c r="H45" s="136">
        <f>'実質公債費比率（分子）の構造'!M$49</f>
        <v>3</v>
      </c>
      <c r="I45" s="136"/>
      <c r="J45" s="136"/>
      <c r="K45" s="136">
        <f>'実質公債費比率（分子）の構造'!N$49</f>
        <v>24</v>
      </c>
      <c r="L45" s="136"/>
      <c r="M45" s="136"/>
      <c r="N45" s="136">
        <f>'実質公債費比率（分子）の構造'!O$49</f>
        <v>37</v>
      </c>
      <c r="O45" s="136"/>
      <c r="P45" s="136"/>
    </row>
    <row r="46" spans="1:16" x14ac:dyDescent="0.15">
      <c r="A46" s="136" t="s">
        <v>55</v>
      </c>
      <c r="B46" s="136">
        <f>'実質公債費比率（分子）の構造'!K$48</f>
        <v>116</v>
      </c>
      <c r="C46" s="136"/>
      <c r="D46" s="136"/>
      <c r="E46" s="136">
        <f>'実質公債費比率（分子）の構造'!L$48</f>
        <v>104</v>
      </c>
      <c r="F46" s="136"/>
      <c r="G46" s="136"/>
      <c r="H46" s="136">
        <f>'実質公債費比率（分子）の構造'!M$48</f>
        <v>115</v>
      </c>
      <c r="I46" s="136"/>
      <c r="J46" s="136"/>
      <c r="K46" s="136">
        <f>'実質公債費比率（分子）の構造'!N$48</f>
        <v>116</v>
      </c>
      <c r="L46" s="136"/>
      <c r="M46" s="136"/>
      <c r="N46" s="136">
        <f>'実質公債費比率（分子）の構造'!O$48</f>
        <v>114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455</v>
      </c>
      <c r="C49" s="136"/>
      <c r="D49" s="136"/>
      <c r="E49" s="136">
        <f>'実質公債費比率（分子）の構造'!L$45</f>
        <v>479</v>
      </c>
      <c r="F49" s="136"/>
      <c r="G49" s="136"/>
      <c r="H49" s="136">
        <f>'実質公債費比率（分子）の構造'!M$45</f>
        <v>390</v>
      </c>
      <c r="I49" s="136"/>
      <c r="J49" s="136"/>
      <c r="K49" s="136">
        <f>'実質公債費比率（分子）の構造'!N$45</f>
        <v>344</v>
      </c>
      <c r="L49" s="136"/>
      <c r="M49" s="136"/>
      <c r="N49" s="136">
        <f>'実質公債費比率（分子）の構造'!O$45</f>
        <v>351</v>
      </c>
      <c r="O49" s="136"/>
      <c r="P49" s="136"/>
    </row>
    <row r="50" spans="1:16" x14ac:dyDescent="0.15">
      <c r="A50" s="136" t="s">
        <v>59</v>
      </c>
      <c r="B50" s="136" t="e">
        <f>NA()</f>
        <v>#N/A</v>
      </c>
      <c r="C50" s="136">
        <f>IF(ISNUMBER('実質公債費比率（分子）の構造'!K$53),'実質公債費比率（分子）の構造'!K$53,NA())</f>
        <v>437</v>
      </c>
      <c r="D50" s="136" t="e">
        <f>NA()</f>
        <v>#N/A</v>
      </c>
      <c r="E50" s="136" t="e">
        <f>NA()</f>
        <v>#N/A</v>
      </c>
      <c r="F50" s="136">
        <f>IF(ISNUMBER('実質公債費比率（分子）の構造'!L$53),'実質公債費比率（分子）の構造'!L$53,NA())</f>
        <v>364</v>
      </c>
      <c r="G50" s="136" t="e">
        <f>NA()</f>
        <v>#N/A</v>
      </c>
      <c r="H50" s="136" t="e">
        <f>NA()</f>
        <v>#N/A</v>
      </c>
      <c r="I50" s="136">
        <f>IF(ISNUMBER('実質公債費比率（分子）の構造'!M$53),'実質公債費比率（分子）の構造'!M$53,NA())</f>
        <v>220</v>
      </c>
      <c r="J50" s="136" t="e">
        <f>NA()</f>
        <v>#N/A</v>
      </c>
      <c r="K50" s="136" t="e">
        <f>NA()</f>
        <v>#N/A</v>
      </c>
      <c r="L50" s="136">
        <f>IF(ISNUMBER('実質公債費比率（分子）の構造'!N$53),'実質公債費比率（分子）の構造'!N$53,NA())</f>
        <v>185</v>
      </c>
      <c r="M50" s="136" t="e">
        <f>NA()</f>
        <v>#N/A</v>
      </c>
      <c r="N50" s="136" t="e">
        <f>NA()</f>
        <v>#N/A</v>
      </c>
      <c r="O50" s="136">
        <f>IF(ISNUMBER('実質公債費比率（分子）の構造'!O$53),'実質公債費比率（分子）の構造'!O$53,NA())</f>
        <v>203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4609</v>
      </c>
      <c r="E56" s="135"/>
      <c r="F56" s="135"/>
      <c r="G56" s="135">
        <f>'将来負担比率（分子）の構造'!J$51</f>
        <v>4717</v>
      </c>
      <c r="H56" s="135"/>
      <c r="I56" s="135"/>
      <c r="J56" s="135">
        <f>'将来負担比率（分子）の構造'!K$51</f>
        <v>4787</v>
      </c>
      <c r="K56" s="135"/>
      <c r="L56" s="135"/>
      <c r="M56" s="135">
        <f>'将来負担比率（分子）の構造'!L$51</f>
        <v>4896</v>
      </c>
      <c r="N56" s="135"/>
      <c r="O56" s="135"/>
      <c r="P56" s="135">
        <f>'将来負担比率（分子）の構造'!M$51</f>
        <v>4906</v>
      </c>
    </row>
    <row r="57" spans="1:16" x14ac:dyDescent="0.15">
      <c r="A57" s="135" t="s">
        <v>35</v>
      </c>
      <c r="B57" s="135"/>
      <c r="C57" s="135"/>
      <c r="D57" s="135">
        <f>'将来負担比率（分子）の構造'!I$50</f>
        <v>318</v>
      </c>
      <c r="E57" s="135"/>
      <c r="F57" s="135"/>
      <c r="G57" s="135">
        <f>'将来負担比率（分子）の構造'!J$50</f>
        <v>293</v>
      </c>
      <c r="H57" s="135"/>
      <c r="I57" s="135"/>
      <c r="J57" s="135">
        <f>'将来負担比率（分子）の構造'!K$50</f>
        <v>280</v>
      </c>
      <c r="K57" s="135"/>
      <c r="L57" s="135"/>
      <c r="M57" s="135">
        <f>'将来負担比率（分子）の構造'!L$50</f>
        <v>266</v>
      </c>
      <c r="N57" s="135"/>
      <c r="O57" s="135"/>
      <c r="P57" s="135">
        <f>'将来負担比率（分子）の構造'!M$50</f>
        <v>641</v>
      </c>
    </row>
    <row r="58" spans="1:16" x14ac:dyDescent="0.15">
      <c r="A58" s="135" t="s">
        <v>34</v>
      </c>
      <c r="B58" s="135"/>
      <c r="C58" s="135"/>
      <c r="D58" s="135">
        <f>'将来負担比率（分子）の構造'!I$49</f>
        <v>1422</v>
      </c>
      <c r="E58" s="135"/>
      <c r="F58" s="135"/>
      <c r="G58" s="135">
        <f>'将来負担比率（分子）の構造'!J$49</f>
        <v>1328</v>
      </c>
      <c r="H58" s="135"/>
      <c r="I58" s="135"/>
      <c r="J58" s="135">
        <f>'将来負担比率（分子）の構造'!K$49</f>
        <v>1218</v>
      </c>
      <c r="K58" s="135"/>
      <c r="L58" s="135"/>
      <c r="M58" s="135">
        <f>'将来負担比率（分子）の構造'!L$49</f>
        <v>1097</v>
      </c>
      <c r="N58" s="135"/>
      <c r="O58" s="135"/>
      <c r="P58" s="135">
        <f>'将来負担比率（分子）の構造'!M$49</f>
        <v>1046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1</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2273</v>
      </c>
      <c r="C62" s="135"/>
      <c r="D62" s="135"/>
      <c r="E62" s="135">
        <f>'将来負担比率（分子）の構造'!J$45</f>
        <v>2207</v>
      </c>
      <c r="F62" s="135"/>
      <c r="G62" s="135"/>
      <c r="H62" s="135">
        <f>'将来負担比率（分子）の構造'!K$45</f>
        <v>2149</v>
      </c>
      <c r="I62" s="135"/>
      <c r="J62" s="135"/>
      <c r="K62" s="135">
        <f>'将来負担比率（分子）の構造'!L$45</f>
        <v>2069</v>
      </c>
      <c r="L62" s="135"/>
      <c r="M62" s="135"/>
      <c r="N62" s="135">
        <f>'将来負担比率（分子）の構造'!M$45</f>
        <v>1956</v>
      </c>
      <c r="O62" s="135"/>
      <c r="P62" s="135"/>
    </row>
    <row r="63" spans="1:16" x14ac:dyDescent="0.15">
      <c r="A63" s="135" t="s">
        <v>28</v>
      </c>
      <c r="B63" s="135">
        <f>'将来負担比率（分子）の構造'!I$44</f>
        <v>206</v>
      </c>
      <c r="C63" s="135"/>
      <c r="D63" s="135"/>
      <c r="E63" s="135">
        <f>'将来負担比率（分子）の構造'!J$44</f>
        <v>313</v>
      </c>
      <c r="F63" s="135"/>
      <c r="G63" s="135"/>
      <c r="H63" s="135">
        <f>'将来負担比率（分子）の構造'!K$44</f>
        <v>281</v>
      </c>
      <c r="I63" s="135"/>
      <c r="J63" s="135"/>
      <c r="K63" s="135">
        <f>'将来負担比率（分子）の構造'!L$44</f>
        <v>260</v>
      </c>
      <c r="L63" s="135"/>
      <c r="M63" s="135"/>
      <c r="N63" s="135">
        <f>'将来負担比率（分子）の構造'!M$44</f>
        <v>226</v>
      </c>
      <c r="O63" s="135"/>
      <c r="P63" s="135"/>
    </row>
    <row r="64" spans="1:16" x14ac:dyDescent="0.15">
      <c r="A64" s="135" t="s">
        <v>27</v>
      </c>
      <c r="B64" s="135">
        <f>'将来負担比率（分子）の構造'!I$43</f>
        <v>1413</v>
      </c>
      <c r="C64" s="135"/>
      <c r="D64" s="135"/>
      <c r="E64" s="135">
        <f>'将来負担比率（分子）の構造'!J$43</f>
        <v>1175</v>
      </c>
      <c r="F64" s="135"/>
      <c r="G64" s="135"/>
      <c r="H64" s="135">
        <f>'将来負担比率（分子）の構造'!K$43</f>
        <v>1145</v>
      </c>
      <c r="I64" s="135"/>
      <c r="J64" s="135"/>
      <c r="K64" s="135">
        <f>'将来負担比率（分子）の構造'!L$43</f>
        <v>1106</v>
      </c>
      <c r="L64" s="135"/>
      <c r="M64" s="135"/>
      <c r="N64" s="135">
        <f>'将来負担比率（分子）の構造'!M$43</f>
        <v>1112</v>
      </c>
      <c r="O64" s="135"/>
      <c r="P64" s="135"/>
    </row>
    <row r="65" spans="1:16" x14ac:dyDescent="0.15">
      <c r="A65" s="135" t="s">
        <v>26</v>
      </c>
      <c r="B65" s="135">
        <f>'将来負担比率（分子）の構造'!I$42</f>
        <v>949</v>
      </c>
      <c r="C65" s="135"/>
      <c r="D65" s="135"/>
      <c r="E65" s="135">
        <f>'将来負担比率（分子）の構造'!J$42</f>
        <v>895</v>
      </c>
      <c r="F65" s="135"/>
      <c r="G65" s="135"/>
      <c r="H65" s="135">
        <f>'将来負担比率（分子）の構造'!K$42</f>
        <v>866</v>
      </c>
      <c r="I65" s="135"/>
      <c r="J65" s="135"/>
      <c r="K65" s="135">
        <f>'将来負担比率（分子）の構造'!L$42</f>
        <v>1238</v>
      </c>
      <c r="L65" s="135"/>
      <c r="M65" s="135"/>
      <c r="N65" s="135">
        <f>'将来負担比率（分子）の構造'!M$42</f>
        <v>1195</v>
      </c>
      <c r="O65" s="135"/>
      <c r="P65" s="135"/>
    </row>
    <row r="66" spans="1:16" x14ac:dyDescent="0.15">
      <c r="A66" s="135" t="s">
        <v>25</v>
      </c>
      <c r="B66" s="135">
        <f>'将来負担比率（分子）の構造'!I$41</f>
        <v>4056</v>
      </c>
      <c r="C66" s="135"/>
      <c r="D66" s="135"/>
      <c r="E66" s="135">
        <f>'将来負担比率（分子）の構造'!J$41</f>
        <v>4196</v>
      </c>
      <c r="F66" s="135"/>
      <c r="G66" s="135"/>
      <c r="H66" s="135">
        <f>'将来負担比率（分子）の構造'!K$41</f>
        <v>4370</v>
      </c>
      <c r="I66" s="135"/>
      <c r="J66" s="135"/>
      <c r="K66" s="135">
        <f>'将来負担比率（分子）の構造'!L$41</f>
        <v>4444</v>
      </c>
      <c r="L66" s="135"/>
      <c r="M66" s="135"/>
      <c r="N66" s="135">
        <f>'将来負担比率（分子）の構造'!M$41</f>
        <v>4532</v>
      </c>
      <c r="O66" s="135"/>
      <c r="P66" s="135"/>
    </row>
    <row r="67" spans="1:16" x14ac:dyDescent="0.15">
      <c r="A67" s="135" t="s">
        <v>63</v>
      </c>
      <c r="B67" s="135" t="e">
        <f>NA()</f>
        <v>#N/A</v>
      </c>
      <c r="C67" s="135">
        <f>IF(ISNUMBER('将来負担比率（分子）の構造'!I$52), IF('将来負担比率（分子）の構造'!I$52 &lt; 0, 0, '将来負担比率（分子）の構造'!I$52), NA())</f>
        <v>2608</v>
      </c>
      <c r="D67" s="135" t="e">
        <f>NA()</f>
        <v>#N/A</v>
      </c>
      <c r="E67" s="135" t="e">
        <f>NA()</f>
        <v>#N/A</v>
      </c>
      <c r="F67" s="135">
        <f>IF(ISNUMBER('将来負担比率（分子）の構造'!J$52), IF('将来負担比率（分子）の構造'!J$52 &lt; 0, 0, '将来負担比率（分子）の構造'!J$52), NA())</f>
        <v>2448</v>
      </c>
      <c r="G67" s="135" t="e">
        <f>NA()</f>
        <v>#N/A</v>
      </c>
      <c r="H67" s="135" t="e">
        <f>NA()</f>
        <v>#N/A</v>
      </c>
      <c r="I67" s="135">
        <f>IF(ISNUMBER('将来負担比率（分子）の構造'!K$52), IF('将来負担比率（分子）の構造'!K$52 &lt; 0, 0, '将来負担比率（分子）の構造'!K$52), NA())</f>
        <v>2525</v>
      </c>
      <c r="J67" s="135" t="e">
        <f>NA()</f>
        <v>#N/A</v>
      </c>
      <c r="K67" s="135" t="e">
        <f>NA()</f>
        <v>#N/A</v>
      </c>
      <c r="L67" s="135">
        <f>IF(ISNUMBER('将来負担比率（分子）の構造'!L$52), IF('将来負担比率（分子）の構造'!L$52 &lt; 0, 0, '将来負担比率（分子）の構造'!L$52), NA())</f>
        <v>2858</v>
      </c>
      <c r="M67" s="135" t="e">
        <f>NA()</f>
        <v>#N/A</v>
      </c>
      <c r="N67" s="135" t="e">
        <f>NA()</f>
        <v>#N/A</v>
      </c>
      <c r="O67" s="135">
        <f>IF(ISNUMBER('将来負担比率（分子）の構造'!M$52), IF('将来負担比率（分子）の構造'!M$52 &lt; 0, 0, '将来負担比率（分子）の構造'!M$52), NA())</f>
        <v>2429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2016-04-28T07:26:06Z</cp:lastPrinted>
  <dcterms:created xsi:type="dcterms:W3CDTF">2016-02-15T01:12:38Z</dcterms:created>
  <dcterms:modified xsi:type="dcterms:W3CDTF">2020-02-06T08:23:11Z</dcterms:modified>
</cp:coreProperties>
</file>