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782\Desktop\新しいフォルダー\"/>
    </mc:Choice>
  </mc:AlternateContent>
  <workbookProtection workbookPassword="CC05" lockStructure="1"/>
  <bookViews>
    <workbookView xWindow="-15" yWindow="4335" windowWidth="20550" windowHeight="43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AM35"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W34" i="9" l="1"/>
  <c r="BW35" i="9" s="1"/>
  <c r="BW36" i="9" s="1"/>
  <c r="BW37" i="9" s="1"/>
  <c r="BW38" i="9" s="1"/>
  <c r="BW39" i="9" s="1"/>
  <c r="BW40" i="9" s="1"/>
  <c r="BW41" i="9" s="1"/>
  <c r="BW42" i="9" s="1"/>
  <c r="BW43" i="9" s="1"/>
  <c r="BE34" i="9"/>
  <c r="CO34" i="9" l="1"/>
  <c r="CO35" i="9" s="1"/>
</calcChain>
</file>

<file path=xl/sharedStrings.xml><?xml version="1.0" encoding="utf-8"?>
<sst xmlns="http://schemas.openxmlformats.org/spreadsheetml/2006/main" count="1014" uniqueCount="558">
  <si>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</si>
  <si>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</si>
  <si>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</si>
  <si>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</si>
  <si>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</si>
  <si>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</si>
  <si>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</si>
  <si>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</si>
  <si>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</si>
  <si>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</si>
  <si>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</si>
  <si>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</si>
  <si>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</si>
  <si>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</si>
  <si>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</si>
  <si>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</si>
  <si>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</si>
  <si>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</si>
  <si>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</si>
  <si>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</si>
  <si>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</si>
  <si>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</si>
  <si>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</si>
  <si>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</si>
  <si>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</si>
  <si>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</si>
  <si>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</si>
  <si>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</si>
  <si>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</si>
  <si>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</si>
  <si>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</si>
  <si>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</si>
  <si>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</si>
  <si>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</si>
  <si>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</si>
  <si>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</si>
  <si>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</si>
  <si>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</si>
  <si>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</si>
  <si>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</si>
  <si>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</si>
  <si>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</si>
  <si>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</si>
  <si>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</si>
  <si>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</si>
  <si>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</si>
  <si>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</si>
  <si>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</si>
  <si>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</si>
  <si>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</si>
  <si>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</si>
  <si>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</si>
  <si>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</si>
  <si>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</si>
  <si>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</si>
  <si>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</si>
  <si>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</si>
  <si>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</si>
  <si>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</si>
  <si>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</si>
  <si>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</si>
  <si>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</si>
  <si>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</si>
  <si>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</si>
  <si>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</si>
  <si>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</si>
  <si>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</si>
  <si>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</si>
  <si>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</si>
  <si>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</si>
  <si>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</si>
  <si>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</si>
  <si>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</si>
  <si>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</si>
  <si>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</si>
  <si>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</si>
  <si>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</si>
  <si>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</si>
  <si>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</si>
  <si>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</si>
  <si>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</si>
  <si>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</si>
  <si>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</si>
  <si>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</si>
  <si>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</si>
  <si>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</si>
  <si>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</si>
  <si>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</si>
  <si>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</si>
  <si>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</si>
  <si>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</si>
  <si>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</si>
  <si>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</si>
  <si>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</si>
  <si>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</si>
  <si>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</si>
  <si>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</si>
  <si>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</si>
  <si>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</si>
  <si>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</si>
  <si>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</si>
  <si>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</si>
  <si>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</si>
  <si>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</si>
  <si>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</si>
  <si>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</si>
  <si>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</si>
  <si>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</si>
  <si>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</si>
  <si>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</si>
  <si>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</si>
  <si>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</si>
  <si>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</si>
  <si>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</si>
  <si>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</si>
  <si>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</si>
  <si>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</si>
  <si>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</si>
  <si>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</si>
  <si>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</si>
  <si>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</si>
  <si>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</si>
  <si>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</si>
  <si>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</si>
  <si>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</si>
  <si>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</si>
  <si>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</si>
  <si>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</si>
  <si>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</si>
  <si>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</si>
  <si>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</si>
  <si>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</si>
  <si>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</si>
  <si>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</si>
  <si>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</si>
  <si>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</si>
  <si>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</si>
  <si>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</si>
  <si>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</si>
  <si>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</si>
  <si>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</si>
  <si>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</si>
  <si>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</si>
  <si>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</si>
  <si>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</si>
  <si>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</si>
  <si>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</si>
  <si>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</si>
  <si>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</si>
  <si>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</si>
  <si>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</si>
  <si>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</si>
  <si>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</si>
  <si>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</si>
  <si>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</si>
  <si>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</si>
  <si>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</si>
  <si>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</si>
  <si>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</si>
  <si>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</si>
  <si>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</si>
  <si>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</si>
  <si>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</si>
  <si>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</si>
  <si>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</si>
  <si>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</si>
  <si>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</si>
  <si>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</si>
  <si>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</si>
  <si>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</si>
  <si>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</si>
  <si>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</si>
  <si>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</si>
  <si>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</si>
  <si>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</si>
  <si>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</si>
  <si>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</si>
  <si>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</si>
  <si>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</si>
  <si>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</si>
  <si>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</si>
  <si>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</si>
  <si>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</si>
  <si>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</si>
  <si>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</si>
  <si>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</si>
  <si>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</si>
  <si>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</si>
  <si>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</si>
  <si>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</si>
  <si>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</si>
  <si>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</si>
  <si>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</si>
  <si>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</si>
  <si>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</si>
  <si>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</si>
  <si>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</si>
  <si>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</si>
  <si>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</si>
  <si>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</si>
  <si>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</si>
  <si>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</si>
  <si>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</si>
  <si>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</si>
  <si>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</si>
  <si>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</si>
  <si>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</si>
  <si>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</si>
  <si>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</si>
  <si>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</si>
  <si>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</si>
  <si>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</si>
  <si>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</si>
  <si>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</si>
  <si>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</si>
  <si>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</si>
  <si>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</si>
  <si>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</si>
  <si>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</si>
  <si>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</si>
  <si>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</si>
  <si>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</si>
  <si>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</si>
  <si>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</si>
  <si>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</si>
  <si>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</si>
  <si>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</si>
  <si>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</si>
  <si>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</si>
  <si>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</si>
  <si>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</si>
  <si>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</si>
  <si>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</si>
  <si>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</si>
  <si>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</si>
  <si>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</si>
  <si>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</si>
  <si>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</si>
  <si>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</si>
  <si>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</si>
  <si>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</si>
  <si>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</si>
  <si>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</si>
  <si>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</si>
  <si>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</si>
  <si>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</si>
  <si>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</si>
  <si>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</si>
  <si>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</si>
  <si>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</si>
  <si>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</si>
  <si>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</si>
  <si>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</si>
  <si>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</si>
  <si>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</si>
  <si>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</si>
  <si>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</si>
  <si>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</si>
  <si>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</si>
  <si>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</si>
  <si>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</si>
  <si>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</si>
  <si>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</si>
  <si>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</si>
  <si>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</si>
  <si>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</si>
  <si>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</si>
  <si>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</si>
  <si>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</si>
  <si>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</si>
  <si>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</si>
  <si>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</si>
  <si>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</si>
  <si>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</si>
  <si>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</si>
  <si>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</si>
  <si>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</si>
  <si>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</si>
  <si>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</si>
  <si>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</si>
  <si>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</si>
  <si>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</si>
  <si>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</si>
  <si>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</si>
  <si>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</si>
  <si>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</si>
  <si>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</si>
  <si>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</si>
  <si>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</si>
  <si>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</si>
  <si>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</si>
  <si>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</si>
  <si>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</si>
  <si>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</si>
  <si>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</si>
  <si>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</si>
  <si>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</si>
  <si>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</si>
  <si>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</si>
  <si>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</si>
  <si>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</si>
  <si>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</si>
  <si>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</si>
  <si>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</si>
  <si>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</si>
  <si>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</si>
  <si>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</si>
  <si>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</si>
  <si>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</si>
  <si>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</si>
  <si>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</si>
  <si>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</si>
  <si>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</si>
  <si>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</si>
  <si>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</si>
  <si>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</si>
  <si>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</si>
  <si>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</si>
  <si>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</si>
  <si>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</si>
  <si>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</si>
  <si>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</si>
  <si>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</si>
  <si>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</si>
  <si>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</si>
  <si>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</si>
  <si>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</si>
  <si>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</si>
  <si>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</si>
  <si>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</si>
  <si>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</si>
  <si>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</si>
  <si>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</si>
  <si>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</si>
  <si>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</si>
  <si>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</si>
  <si>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</si>
  <si>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</si>
  <si>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</si>
  <si>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</si>
  <si>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</si>
  <si>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</si>
  <si>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</si>
  <si>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</si>
  <si>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神奈川県山北町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</si>
  <si>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</si>
  <si>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</si>
  <si>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</si>
  <si>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</si>
  <si>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</si>
  <si>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</si>
  <si>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</si>
  <si>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</si>
  <si>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</si>
  <si>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</si>
  <si>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</si>
  <si>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</si>
  <si>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</si>
  <si>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</si>
  <si>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</si>
  <si>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</si>
  <si>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</si>
  <si>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</si>
  <si>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</si>
  <si>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</si>
  <si>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</si>
  <si>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</si>
  <si>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</si>
  <si>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</si>
  <si>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</si>
  <si>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</si>
  <si>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</si>
  <si>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</si>
  <si>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</si>
  <si>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</si>
  <si>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</si>
  <si>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</si>
  <si>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</si>
  <si>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</si>
  <si>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</si>
  <si>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</si>
  <si>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</si>
  <si>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</si>
  <si>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</si>
  <si>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</si>
  <si>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</si>
  <si>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</si>
  <si>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</si>
  <si>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</si>
  <si>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</si>
  <si>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</si>
  <si>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</si>
  <si>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</si>
  <si>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</si>
  <si>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</si>
  <si>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</si>
  <si>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</si>
  <si>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</si>
  <si>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</si>
  <si>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</si>
  <si>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</si>
  <si>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</si>
  <si>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</si>
  <si>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</si>
  <si>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</si>
  <si>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</si>
  <si>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</si>
  <si>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</si>
  <si>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</si>
  <si>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</si>
  <si>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</si>
  <si>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</si>
  <si>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</si>
  <si>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</si>
  <si>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</si>
  <si>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</si>
  <si>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</si>
  <si>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</si>
  <si>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</si>
  <si>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</si>
  <si>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</si>
  <si>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</si>
  <si>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</si>
  <si>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</si>
  <si>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</si>
  <si>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</si>
  <si>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</si>
  <si>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</si>
  <si>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</si>
  <si>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</si>
  <si>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</si>
  <si>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</si>
  <si>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</si>
  <si>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</si>
  <si>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</si>
  <si>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</si>
  <si>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</si>
  <si>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</si>
  <si>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</si>
  <si>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</si>
  <si>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</si>
  <si>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</si>
  <si>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</si>
  <si>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</si>
  <si>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</si>
  <si>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</si>
  <si>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</si>
  <si>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</si>
  <si>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</si>
  <si>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</si>
  <si>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</si>
  <si>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</si>
  <si>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</si>
  <si>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</si>
  <si>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</si>
  <si>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</si>
  <si>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</si>
  <si>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</si>
  <si>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</si>
  <si>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</si>
  <si>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</si>
  <si>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</si>
  <si>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</si>
  <si>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</si>
  <si>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</si>
  <si>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</si>
  <si>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</si>
  <si>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</si>
  <si>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</si>
  <si>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</si>
  <si>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</si>
  <si>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</si>
  <si>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</si>
  <si>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</si>
  <si>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</si>
  <si>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</si>
  <si>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</si>
  <si>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</si>
  <si>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</si>
  <si>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</si>
  <si>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</si>
  <si>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</si>
  <si>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</si>
  <si>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</si>
  <si>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</si>
  <si>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</si>
  <si>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</si>
  <si>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</si>
  <si>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</si>
  <si>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</si>
  <si>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</si>
  <si>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</si>
  <si>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</si>
  <si>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</si>
  <si>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</si>
  <si>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</si>
  <si>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</si>
  <si>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</si>
  <si>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</si>
  <si>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</si>
  <si>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</si>
  <si>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</si>
  <si>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</si>
  <si>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</si>
  <si>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</si>
  <si>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</si>
  <si>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</si>
  <si>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</si>
  <si>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</si>
  <si>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</si>
  <si>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</si>
  <si>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</si>
  <si>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</si>
  <si>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</si>
  <si>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</si>
  <si>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</si>
  <si>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</si>
  <si>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</si>
  <si>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</si>
  <si>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</si>
  <si>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</si>
  <si>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1.42</t>
  </si>
  <si>
    <t>▲ 0.83</t>
  </si>
  <si>
    <t>▲ 2.10</t>
  </si>
  <si>
    <t>▲ 0.65</t>
  </si>
  <si>
    <t>水道事業会計</t>
  </si>
  <si>
    <t>一般会計</t>
  </si>
  <si>
    <t>町設置型浄化槽事業特別会計</t>
  </si>
  <si>
    <t>介護保険事業特別会計</t>
  </si>
  <si>
    <t>災害給付見舞事業特別会計</t>
  </si>
  <si>
    <t>下水道事業特別会計</t>
  </si>
  <si>
    <t>商品券特別会計</t>
  </si>
  <si>
    <t>後期高齢者医療特別会計</t>
  </si>
  <si>
    <t>その他会計（赤字）</t>
  </si>
  <si>
    <t>その他会計（黒字）</t>
  </si>
  <si>
    <t>-</t>
    <phoneticPr fontId="2"/>
  </si>
  <si>
    <t>南足柄市外五ケ市町組合</t>
    <rPh sb="0" eb="1">
      <t>ミナミ</t>
    </rPh>
    <rPh sb="1" eb="3">
      <t>アシガラ</t>
    </rPh>
    <rPh sb="3" eb="4">
      <t>シ</t>
    </rPh>
    <rPh sb="4" eb="5">
      <t>ホカ</t>
    </rPh>
    <rPh sb="5" eb="6">
      <t>ゴ</t>
    </rPh>
    <rPh sb="7" eb="8">
      <t>シ</t>
    </rPh>
    <rPh sb="8" eb="9">
      <t>マチ</t>
    </rPh>
    <rPh sb="9" eb="11">
      <t>クミアイ</t>
    </rPh>
    <phoneticPr fontId="5"/>
  </si>
  <si>
    <t>南足柄市外二ケ町組合</t>
    <rPh sb="0" eb="1">
      <t>ミナミ</t>
    </rPh>
    <rPh sb="1" eb="3">
      <t>アシガラ</t>
    </rPh>
    <rPh sb="3" eb="4">
      <t>シ</t>
    </rPh>
    <rPh sb="4" eb="5">
      <t>ホカ</t>
    </rPh>
    <rPh sb="5" eb="6">
      <t>ニ</t>
    </rPh>
    <rPh sb="7" eb="8">
      <t>マチ</t>
    </rPh>
    <rPh sb="8" eb="10">
      <t>クミアイ</t>
    </rPh>
    <phoneticPr fontId="5"/>
  </si>
  <si>
    <t>南足柄市・山北町・開成町一部事務組合</t>
    <rPh sb="0" eb="1">
      <t>ミナミ</t>
    </rPh>
    <rPh sb="1" eb="3">
      <t>アシガラ</t>
    </rPh>
    <rPh sb="3" eb="4">
      <t>シ</t>
    </rPh>
    <rPh sb="5" eb="7">
      <t>ヤマキタ</t>
    </rPh>
    <rPh sb="7" eb="8">
      <t>マチ</t>
    </rPh>
    <rPh sb="9" eb="11">
      <t>カイセイ</t>
    </rPh>
    <rPh sb="11" eb="12">
      <t>マチ</t>
    </rPh>
    <rPh sb="12" eb="14">
      <t>イチブ</t>
    </rPh>
    <rPh sb="14" eb="16">
      <t>ジム</t>
    </rPh>
    <rPh sb="16" eb="18">
      <t>クミアイ</t>
    </rPh>
    <phoneticPr fontId="5"/>
  </si>
  <si>
    <t>松田町外三ケ町組合</t>
    <rPh sb="0" eb="2">
      <t>マツダ</t>
    </rPh>
    <rPh sb="2" eb="3">
      <t>マチ</t>
    </rPh>
    <rPh sb="3" eb="4">
      <t>ホカ</t>
    </rPh>
    <rPh sb="4" eb="5">
      <t>サン</t>
    </rPh>
    <rPh sb="6" eb="7">
      <t>マチ</t>
    </rPh>
    <rPh sb="7" eb="9">
      <t>クミアイ</t>
    </rPh>
    <phoneticPr fontId="5"/>
  </si>
  <si>
    <t>足柄上衛生組合</t>
    <rPh sb="0" eb="2">
      <t>アシガラ</t>
    </rPh>
    <rPh sb="2" eb="3">
      <t>カミ</t>
    </rPh>
    <rPh sb="3" eb="5">
      <t>エイセイ</t>
    </rPh>
    <rPh sb="5" eb="7">
      <t>クミアイ</t>
    </rPh>
    <phoneticPr fontId="5"/>
  </si>
  <si>
    <t>足柄西部清掃組合</t>
    <rPh sb="0" eb="2">
      <t>アシガラ</t>
    </rPh>
    <rPh sb="2" eb="4">
      <t>セイブ</t>
    </rPh>
    <rPh sb="4" eb="6">
      <t>セイソウ</t>
    </rPh>
    <rPh sb="6" eb="8">
      <t>クミアイ</t>
    </rPh>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</si>
  <si>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5"/>
  </si>
  <si>
    <t>神奈川県後期高齢者医療広域連合（一般会計分）</t>
    <rPh sb="0" eb="4">
      <t>カナガワケン</t>
    </rPh>
    <rPh sb="4" eb="6">
      <t>コウキ</t>
    </rPh>
    <rPh sb="6" eb="9">
      <t>コウレイシャ</t>
    </rPh>
    <rPh sb="9" eb="11">
      <t>イリョウ</t>
    </rPh>
    <rPh sb="11" eb="13">
      <t>コウイキ</t>
    </rPh>
    <rPh sb="13" eb="15">
      <t>レンゴウ</t>
    </rPh>
    <rPh sb="16" eb="18">
      <t>イッパン</t>
    </rPh>
    <rPh sb="18" eb="20">
      <t>カイケイ</t>
    </rPh>
    <rPh sb="20" eb="21">
      <t>ブン</t>
    </rPh>
    <phoneticPr fontId="5"/>
  </si>
  <si>
    <t>神奈川県後期高齢者医療広域連合（事務会計）</t>
    <rPh sb="0" eb="4">
      <t>カナガワケン</t>
    </rPh>
    <rPh sb="4" eb="6">
      <t>コウキ</t>
    </rPh>
    <rPh sb="6" eb="9">
      <t>コウレイシャ</t>
    </rPh>
    <rPh sb="9" eb="11">
      <t>イリョウ</t>
    </rPh>
    <rPh sb="11" eb="13">
      <t>コウイキ</t>
    </rPh>
    <rPh sb="13" eb="15">
      <t>レンゴウ</t>
    </rPh>
    <rPh sb="16" eb="18">
      <t>ジム</t>
    </rPh>
    <rPh sb="18" eb="20">
      <t>カイケイ</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</si>
  <si>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5"/>
  </si>
  <si>
    <t>-</t>
    <phoneticPr fontId="2"/>
  </si>
  <si>
    <t>-</t>
    <phoneticPr fontId="2"/>
  </si>
  <si>
    <t>-</t>
    <phoneticPr fontId="2"/>
  </si>
  <si>
    <t>-</t>
    <phoneticPr fontId="2"/>
  </si>
  <si>
    <t>-</t>
    <phoneticPr fontId="2"/>
  </si>
  <si>
    <t>○</t>
    <phoneticPr fontId="5"/>
  </si>
  <si>
    <t>山北町土地開発公社</t>
    <rPh sb="0" eb="2">
      <t>ヤマキタ</t>
    </rPh>
    <rPh sb="2" eb="3">
      <t>マチ</t>
    </rPh>
    <rPh sb="3" eb="5">
      <t>トチ</t>
    </rPh>
    <rPh sb="5" eb="7">
      <t>カイハツ</t>
    </rPh>
    <rPh sb="7" eb="9">
      <t>コウシャ</t>
    </rPh>
    <phoneticPr fontId="5"/>
  </si>
  <si>
    <t>（財）山北町環境整備公社</t>
    <rPh sb="1" eb="2">
      <t>ザイ</t>
    </rPh>
    <rPh sb="3" eb="5">
      <t>ヤマキタ</t>
    </rPh>
    <rPh sb="5" eb="6">
      <t>マチ</t>
    </rPh>
    <rPh sb="6" eb="8">
      <t>カンキョウ</t>
    </rPh>
    <rPh sb="8" eb="10">
      <t>セイビ</t>
    </rPh>
    <rPh sb="10" eb="12">
      <t>コウシャ</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</si>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</sst>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97241</c:v>
                </c:pt>
                <c:pt idx="1">
                  <c:v>97930</c:v>
                </c:pt>
                <c:pt idx="2">
                  <c:v>69320</c:v>
                </c:pt>
                <c:pt idx="3">
                  <c:v>69914</c:v>
                </c:pt>
                <c:pt idx="4">
                  <c:v>100409</c:v>
                </c:pt>
              </c:numCache>
            </c:numRef>
          </c:val>
          <c:smooth val="0"/>
        </c:ser>
        <c:dLbls>
          <c:showLegendKey val="0"/>
          <c:showVal val="0"/>
          <c:showCatName val="0"/>
          <c:showSerName val="0"/>
          <c:showPercent val="0"/>
          <c:showBubbleSize val="0"/>
        </c:dLbls>
        <c:marker val="1"/>
        <c:smooth val="0"/>
        <c:axId val="209969160"/>
        <c:axId val="327674576"/>
      </c:lineChart>
      <c:catAx>
        <c:axId val="209969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674576"/>
        <c:crosses val="autoZero"/>
        <c:auto val="1"/>
        <c:lblAlgn val="ctr"/>
        <c:lblOffset val="100"/>
        <c:tickLblSkip val="1"/>
        <c:tickMarkSkip val="1"/>
        <c:noMultiLvlLbl val="0"/>
      </c:catAx>
      <c:valAx>
        <c:axId val="327674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969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5.51</c:v>
                </c:pt>
                <c:pt idx="1">
                  <c:v>6.23</c:v>
                </c:pt>
                <c:pt idx="2">
                  <c:v>5.49</c:v>
                </c:pt>
                <c:pt idx="3">
                  <c:v>3.33</c:v>
                </c:pt>
                <c:pt idx="4">
                  <c:v>3.33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15.69</c:v>
                </c:pt>
                <c:pt idx="1">
                  <c:v>15.49</c:v>
                </c:pt>
                <c:pt idx="2">
                  <c:v>15.82</c:v>
                </c:pt>
                <c:pt idx="3">
                  <c:v>15.99</c:v>
                </c:pt>
                <c:pt idx="4">
                  <c:v>15.35</c:v>
                </c:pt>
              </c:numCache>
            </c:numRef>
          </c:val>
        </c:ser>
        <c:dLbls>
          <c:showLegendKey val="0"/>
          <c:showVal val="0"/>
          <c:showCatName val="0"/>
          <c:showSerName val="0"/>
          <c:showPercent val="0"/>
          <c:showBubbleSize val="0"/>
        </c:dLbls>
        <c:gapWidth val="250"/>
        <c:overlap val="100"/>
        <c:axId val="329912504"/>
        <c:axId val="330468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-1.42</c:v>
                </c:pt>
                <c:pt idx="1">
                  <c:v>1.1000000000000001</c:v>
                </c:pt>
                <c:pt idx="2">
                  <c:v>-0.83</c:v>
                </c:pt>
                <c:pt idx="3">
                  <c:v>-2.1</c:v>
                </c:pt>
                <c:pt idx="4">
                  <c:v>-0.65</c:v>
                </c:pt>
              </c:numCache>
            </c:numRef>
          </c:val>
          <c:smooth val="0"/>
        </c:ser>
        <c:dLbls>
          <c:showLegendKey val="0"/>
          <c:showVal val="0"/>
          <c:showCatName val="0"/>
          <c:showSerName val="0"/>
          <c:showPercent val="0"/>
          <c:showBubbleSize val="0"/>
        </c:dLbls>
        <c:marker val="1"/>
        <c:smooth val="0"/>
        <c:axId val="329912504"/>
        <c:axId val="330468608"/>
      </c:lineChart>
      <c:catAx>
        <c:axId val="32991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468608"/>
        <c:crosses val="autoZero"/>
        <c:auto val="1"/>
        <c:lblAlgn val="ctr"/>
        <c:lblOffset val="100"/>
        <c:tickLblSkip val="1"/>
        <c:tickMarkSkip val="1"/>
        <c:noMultiLvlLbl val="0"/>
      </c:catAx>
      <c:valAx>
        <c:axId val="33046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1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0.52</c:v>
                </c:pt>
                <c:pt idx="2">
                  <c:v>#N/A</c:v>
                </c:pt>
                <c:pt idx="3">
                  <c:v>0.06</c:v>
                </c:pt>
                <c:pt idx="4">
                  <c:v>#N/A</c:v>
                </c:pt>
                <c:pt idx="5">
                  <c:v>0.52</c:v>
                </c:pt>
                <c:pt idx="6">
                  <c:v>#N/A</c:v>
                </c:pt>
                <c:pt idx="7">
                  <c:v>0.31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0.02</c:v>
                </c:pt>
                <c:pt idx="4">
                  <c:v>#N/A</c:v>
                </c:pt>
                <c:pt idx="5">
                  <c:v>0.01</c:v>
                </c:pt>
                <c:pt idx="6">
                  <c:v>#N/A</c:v>
                </c:pt>
                <c:pt idx="7">
                  <c:v>0.03</c:v>
                </c:pt>
                <c:pt idx="8">
                  <c:v>#N/A</c:v>
                </c:pt>
                <c:pt idx="9">
                  <c:v>0.05</c:v>
                </c:pt>
              </c:numCache>
            </c:numRef>
          </c:val>
        </c:ser>
        <c:ser>
          <c:idx val="3"/>
          <c:order val="3"/>
          <c:tx>
            <c:strRef>
              <c:f>データシート!$A$30</c:f>
              <c:strCache>
                <c:ptCount val="1"/>
                <c:pt idx="0">
                  <c:v>商品券特別会計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0.13</c:v>
                </c:pt>
                <c:pt idx="2">
                  <c:v>#N/A</c:v>
                </c:pt>
                <c:pt idx="3">
                  <c:v>0.1</c:v>
                </c:pt>
                <c:pt idx="4">
                  <c:v>#N/A</c:v>
                </c:pt>
                <c:pt idx="5">
                  <c:v>0.08</c:v>
                </c:pt>
                <c:pt idx="6">
                  <c:v>#N/A</c:v>
                </c:pt>
                <c:pt idx="7">
                  <c:v>0.08</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0.35</c:v>
                </c:pt>
                <c:pt idx="2">
                  <c:v>#N/A</c:v>
                </c:pt>
                <c:pt idx="3">
                  <c:v>0.5</c:v>
                </c:pt>
                <c:pt idx="4">
                  <c:v>#N/A</c:v>
                </c:pt>
                <c:pt idx="5">
                  <c:v>0.47</c:v>
                </c:pt>
                <c:pt idx="6">
                  <c:v>#N/A</c:v>
                </c:pt>
                <c:pt idx="7">
                  <c:v>7.0000000000000007E-2</c:v>
                </c:pt>
                <c:pt idx="8">
                  <c:v>#N/A</c:v>
                </c:pt>
                <c:pt idx="9">
                  <c:v>0.18</c:v>
                </c:pt>
              </c:numCache>
            </c:numRef>
          </c:val>
        </c:ser>
        <c:ser>
          <c:idx val="5"/>
          <c:order val="5"/>
          <c:tx>
            <c:strRef>
              <c:f>データシート!$A$32</c:f>
              <c:strCache>
                <c:ptCount val="1"/>
                <c:pt idx="0">
                  <c:v>災害給付見舞事業特別会計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0.28999999999999998</c:v>
                </c:pt>
                <c:pt idx="4">
                  <c:v>#N/A</c:v>
                </c:pt>
                <c:pt idx="5">
                  <c:v>0.26</c:v>
                </c:pt>
                <c:pt idx="6">
                  <c:v>#N/A</c:v>
                </c:pt>
                <c:pt idx="7">
                  <c:v>0.26</c:v>
                </c:pt>
                <c:pt idx="8">
                  <c:v>#N/A</c:v>
                </c:pt>
                <c:pt idx="9">
                  <c:v>0.26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1.21</c:v>
                </c:pt>
                <c:pt idx="2">
                  <c:v>#N/A</c:v>
                </c:pt>
                <c:pt idx="3">
                  <c:v>0.97</c:v>
                </c:pt>
                <c:pt idx="4">
                  <c:v>#N/A</c:v>
                </c:pt>
                <c:pt idx="5">
                  <c:v>0.35</c:v>
                </c:pt>
                <c:pt idx="6">
                  <c:v>#N/A</c:v>
                </c:pt>
                <c:pt idx="7">
                  <c:v>0.91</c:v>
                </c:pt>
                <c:pt idx="8">
                  <c:v>#N/A</c:v>
                </c:pt>
                <c:pt idx="9">
                  <c:v>0.49</c:v>
                </c:pt>
              </c:numCache>
            </c:numRef>
          </c:val>
        </c:ser>
        <c:ser>
          <c:idx val="7"/>
          <c:order val="7"/>
          <c:tx>
            <c:strRef>
              <c:f>データシート!$A$34</c:f>
              <c:strCache>
                <c:ptCount val="1"/>
                <c:pt idx="0">
                  <c:v>町設置型浄化槽事業特別会計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c:v>
                </c:pt>
                <c:pt idx="2">
                  <c:v>#N/A</c:v>
                </c:pt>
                <c:pt idx="3">
                  <c:v>1.31</c:v>
                </c:pt>
                <c:pt idx="4">
                  <c:v>#N/A</c:v>
                </c:pt>
                <c:pt idx="5">
                  <c:v>1.32</c:v>
                </c:pt>
                <c:pt idx="6">
                  <c:v>#N/A</c:v>
                </c:pt>
                <c:pt idx="7">
                  <c:v>1.3</c:v>
                </c:pt>
                <c:pt idx="8">
                  <c:v>#N/A</c:v>
                </c:pt>
                <c:pt idx="9">
                  <c:v>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4.05</c:v>
                </c:pt>
                <c:pt idx="2">
                  <c:v>#N/A</c:v>
                </c:pt>
                <c:pt idx="3">
                  <c:v>4.53</c:v>
                </c:pt>
                <c:pt idx="4">
                  <c:v>#N/A</c:v>
                </c:pt>
                <c:pt idx="5">
                  <c:v>3.83</c:v>
                </c:pt>
                <c:pt idx="6">
                  <c:v>#N/A</c:v>
                </c:pt>
                <c:pt idx="7">
                  <c:v>1.68</c:v>
                </c:pt>
                <c:pt idx="8">
                  <c:v>#N/A</c:v>
                </c:pt>
                <c:pt idx="9">
                  <c:v>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8.51</c:v>
                </c:pt>
                <c:pt idx="2">
                  <c:v>#N/A</c:v>
                </c:pt>
                <c:pt idx="3">
                  <c:v>7.98</c:v>
                </c:pt>
                <c:pt idx="4">
                  <c:v>#N/A</c:v>
                </c:pt>
                <c:pt idx="5">
                  <c:v>7.14</c:v>
                </c:pt>
                <c:pt idx="6">
                  <c:v>#N/A</c:v>
                </c:pt>
                <c:pt idx="7">
                  <c:v>6.61</c:v>
                </c:pt>
                <c:pt idx="8">
                  <c:v>#N/A</c:v>
                </c:pt>
                <c:pt idx="9">
                  <c:v>7.33</c:v>
                </c:pt>
              </c:numCache>
            </c:numRef>
          </c:val>
        </c:ser>
        <c:dLbls>
          <c:showLegendKey val="0"/>
          <c:showVal val="0"/>
          <c:showCatName val="0"/>
          <c:showSerName val="0"/>
          <c:showPercent val="0"/>
          <c:showBubbleSize val="0"/>
        </c:dLbls>
        <c:gapWidth val="150"/>
        <c:overlap val="100"/>
        <c:axId val="330460456"/>
        <c:axId val="330424128"/>
      </c:barChart>
      <c:catAx>
        <c:axId val="33046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424128"/>
        <c:crosses val="autoZero"/>
        <c:auto val="1"/>
        <c:lblAlgn val="ctr"/>
        <c:lblOffset val="100"/>
        <c:tickLblSkip val="1"/>
        <c:tickMarkSkip val="1"/>
        <c:noMultiLvlLbl val="0"/>
      </c:catAx>
      <c:valAx>
        <c:axId val="33042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460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367</c:v>
                </c:pt>
                <c:pt idx="5">
                  <c:v>335</c:v>
                </c:pt>
                <c:pt idx="8">
                  <c:v>337</c:v>
                </c:pt>
                <c:pt idx="11">
                  <c:v>332</c:v>
                </c:pt>
                <c:pt idx="14">
                  <c:v>340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201</c:v>
                </c:pt>
                <c:pt idx="6">
                  <c:v>114</c:v>
                </c:pt>
                <c:pt idx="9">
                  <c:v>44</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57</c:v>
                </c:pt>
                <c:pt idx="3">
                  <c:v>0</c:v>
                </c:pt>
                <c:pt idx="6">
                  <c:v>4</c:v>
                </c:pt>
                <c:pt idx="9">
                  <c:v>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c:v>
                </c:pt>
                <c:pt idx="3">
                  <c:v>116</c:v>
                </c:pt>
                <c:pt idx="6">
                  <c:v>104</c:v>
                </c:pt>
                <c:pt idx="9">
                  <c:v>115</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438</c:v>
                </c:pt>
                <c:pt idx="3">
                  <c:v>455</c:v>
                </c:pt>
                <c:pt idx="6">
                  <c:v>479</c:v>
                </c:pt>
                <c:pt idx="9">
                  <c:v>390</c:v>
                </c:pt>
                <c:pt idx="12">
                  <c:v>344</c:v>
                </c:pt>
              </c:numCache>
            </c:numRef>
          </c:val>
        </c:ser>
        <c:dLbls>
          <c:showLegendKey val="0"/>
          <c:showVal val="0"/>
          <c:showCatName val="0"/>
          <c:showSerName val="0"/>
          <c:showPercent val="0"/>
          <c:showBubbleSize val="0"/>
        </c:dLbls>
        <c:gapWidth val="100"/>
        <c:overlap val="100"/>
        <c:axId val="329575568"/>
        <c:axId val="330504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299</c:v>
                </c:pt>
                <c:pt idx="2">
                  <c:v>#N/A</c:v>
                </c:pt>
                <c:pt idx="3">
                  <c:v>#N/A</c:v>
                </c:pt>
                <c:pt idx="4">
                  <c:v>437</c:v>
                </c:pt>
                <c:pt idx="5">
                  <c:v>#N/A</c:v>
                </c:pt>
                <c:pt idx="6">
                  <c:v>#N/A</c:v>
                </c:pt>
                <c:pt idx="7">
                  <c:v>364</c:v>
                </c:pt>
                <c:pt idx="8">
                  <c:v>#N/A</c:v>
                </c:pt>
                <c:pt idx="9">
                  <c:v>#N/A</c:v>
                </c:pt>
                <c:pt idx="10">
                  <c:v>220</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329575568"/>
        <c:axId val="330504440"/>
      </c:lineChart>
      <c:catAx>
        <c:axId val="32957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504440"/>
        <c:crosses val="autoZero"/>
        <c:auto val="1"/>
        <c:lblAlgn val="ctr"/>
        <c:lblOffset val="100"/>
        <c:tickLblSkip val="1"/>
        <c:tickMarkSkip val="1"/>
        <c:noMultiLvlLbl val="0"/>
      </c:catAx>
      <c:valAx>
        <c:axId val="33050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57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4454</c:v>
                </c:pt>
                <c:pt idx="5">
                  <c:v>4609</c:v>
                </c:pt>
                <c:pt idx="8">
                  <c:v>4717</c:v>
                </c:pt>
                <c:pt idx="11">
                  <c:v>4787</c:v>
                </c:pt>
                <c:pt idx="14">
                  <c:v>4896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343</c:v>
                </c:pt>
                <c:pt idx="5">
                  <c:v>318</c:v>
                </c:pt>
                <c:pt idx="8">
                  <c:v>293</c:v>
                </c:pt>
                <c:pt idx="11">
                  <c:v>280</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1386</c:v>
                </c:pt>
                <c:pt idx="5">
                  <c:v>1422</c:v>
                </c:pt>
                <c:pt idx="8">
                  <c:v>1328</c:v>
                </c:pt>
                <c:pt idx="11">
                  <c:v>1218</c:v>
                </c:pt>
                <c:pt idx="14">
                  <c:v>1097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61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2288</c:v>
                </c:pt>
                <c:pt idx="3">
                  <c:v>2273</c:v>
                </c:pt>
                <c:pt idx="6">
                  <c:v>2207</c:v>
                </c:pt>
                <c:pt idx="9">
                  <c:v>2149</c:v>
                </c:pt>
                <c:pt idx="12">
                  <c:v>2069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c:v>
                </c:pt>
                <c:pt idx="3">
                  <c:v>206</c:v>
                </c:pt>
                <c:pt idx="6">
                  <c:v>313</c:v>
                </c:pt>
                <c:pt idx="9">
                  <c:v>281</c:v>
                </c:pt>
                <c:pt idx="12">
                  <c:v>260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1607</c:v>
                </c:pt>
                <c:pt idx="3">
                  <c:v>1413</c:v>
                </c:pt>
                <c:pt idx="6">
                  <c:v>1175</c:v>
                </c:pt>
                <c:pt idx="9">
                  <c:v>1145</c:v>
                </c:pt>
                <c:pt idx="12">
                  <c:v>1106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1131</c:v>
                </c:pt>
                <c:pt idx="3">
                  <c:v>949</c:v>
                </c:pt>
                <c:pt idx="6">
                  <c:v>895</c:v>
                </c:pt>
                <c:pt idx="9">
                  <c:v>866</c:v>
                </c:pt>
                <c:pt idx="12">
                  <c:v>1238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4022</c:v>
                </c:pt>
                <c:pt idx="3">
                  <c:v>4056</c:v>
                </c:pt>
                <c:pt idx="6">
                  <c:v>4196</c:v>
                </c:pt>
                <c:pt idx="9">
                  <c:v>4370</c:v>
                </c:pt>
                <c:pt idx="12">
                  <c:v>4444</c:v>
                </c:pt>
              </c:numCache>
            </c:numRef>
          </c:val>
        </c:ser>
        <c:dLbls>
          <c:showLegendKey val="0"/>
          <c:showVal val="0"/>
          <c:showCatName val="0"/>
          <c:showSerName val="0"/>
          <c:showPercent val="0"/>
          <c:showBubbleSize val="0"/>
        </c:dLbls>
        <c:gapWidth val="100"/>
        <c:overlap val="100"/>
        <c:axId val="298042760"/>
        <c:axId val="330619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2888</c:v>
                </c:pt>
                <c:pt idx="2">
                  <c:v>#N/A</c:v>
                </c:pt>
                <c:pt idx="3">
                  <c:v>#N/A</c:v>
                </c:pt>
                <c:pt idx="4">
                  <c:v>2608</c:v>
                </c:pt>
                <c:pt idx="5">
                  <c:v>#N/A</c:v>
                </c:pt>
                <c:pt idx="6">
                  <c:v>#N/A</c:v>
                </c:pt>
                <c:pt idx="7">
                  <c:v>2448</c:v>
                </c:pt>
                <c:pt idx="8">
                  <c:v>#N/A</c:v>
                </c:pt>
                <c:pt idx="9">
                  <c:v>#N/A</c:v>
                </c:pt>
                <c:pt idx="10">
                  <c:v>2525</c:v>
                </c:pt>
                <c:pt idx="11">
                  <c:v>#N/A</c:v>
                </c:pt>
                <c:pt idx="12">
                  <c:v>#N/A</c:v>
                </c:pt>
                <c:pt idx="13">
                  <c:v>2858</c:v>
                </c:pt>
                <c:pt idx="14">
                  <c:v>#N/A</c:v>
                </c:pt>
              </c:numCache>
            </c:numRef>
          </c:val>
          <c:smooth val="0"/>
        </c:ser>
        <c:dLbls>
          <c:showLegendKey val="0"/>
          <c:showVal val="0"/>
          <c:showCatName val="0"/>
          <c:showSerName val="0"/>
          <c:showPercent val="0"/>
          <c:showBubbleSize val="0"/>
        </c:dLbls>
        <c:marker val="1"/>
        <c:smooth val="0"/>
        <c:axId val="298042760"/>
        <c:axId val="330619704"/>
      </c:lineChart>
      <c:catAx>
        <c:axId val="29804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619704"/>
        <c:crosses val="autoZero"/>
        <c:auto val="1"/>
        <c:lblAlgn val="ctr"/>
        <c:lblOffset val="100"/>
        <c:tickLblSkip val="1"/>
        <c:tickMarkSkip val="1"/>
        <c:noMultiLvlLbl val="0"/>
      </c:catAx>
      <c:valAx>
        <c:axId val="33061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4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11,488
11,431
224.70
5,327,728
5,183,663
110,555
3,319,412
4,444,377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95.7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47474</xdr:rowOff>
    </xdr:from>
    <xdr:to>
      <xdr:col>7</xdr:col>
      <xdr:colOff>152400</xdr:colOff>
      <xdr:row>41</xdr:row>
      <xdr:rowOff>58965</xdr:rowOff>
    </xdr:to>
    <xdr:cxnSp macro="">
      <xdr:nvCxnSpPr>
        <xdr:cNvPr id="69" name="直線コネクタ 68"/>
        <xdr:cNvCxnSpPr/>
      </xdr:nvCxnSpPr>
      <xdr:spPr>
        <a:xfrm>
          <a:off x="4114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47474</xdr:rowOff>
    </xdr:to>
    <xdr:cxnSp macro="">
      <xdr:nvCxnSpPr>
        <xdr:cNvPr id="72" name="直線コネクタ 71"/>
        <xdr:cNvCxnSpPr/>
      </xdr:nvCxnSpPr>
      <xdr:spPr>
        <a:xfrm>
          <a:off x="3225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24493</xdr:rowOff>
    </xdr:to>
    <xdr:cxnSp macro="">
      <xdr:nvCxnSpPr>
        <xdr:cNvPr id="75" name="直線コネクタ 74"/>
        <xdr:cNvCxnSpPr/>
      </xdr:nvCxnSpPr>
      <xdr:spPr>
        <a:xfrm>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149981</xdr:rowOff>
    </xdr:from>
    <xdr:to>
      <xdr:col>3</xdr:col>
      <xdr:colOff>279400</xdr:colOff>
      <xdr:row>41</xdr:row>
      <xdr:rowOff>13002</xdr:rowOff>
    </xdr:to>
    <xdr:cxnSp macro="">
      <xdr:nvCxnSpPr>
        <xdr:cNvPr id="78" name="直線コネクタ 77"/>
        <xdr:cNvCxnSpPr/>
      </xdr:nvCxnSpPr>
      <xdr:spPr>
        <a:xfrm>
          <a:off x="1447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8" name="円/楕円 87"/>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9"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168124</xdr:rowOff>
    </xdr:from>
    <xdr:to>
      <xdr:col>6</xdr:col>
      <xdr:colOff>50800</xdr:colOff>
      <xdr:row>41</xdr:row>
      <xdr:rowOff>98274</xdr:rowOff>
    </xdr:to>
    <xdr:sp macro="" textlink="">
      <xdr:nvSpPr>
        <xdr:cNvPr id="90" name="円/楕円 89"/>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108451</xdr:rowOff>
    </xdr:from>
    <xdr:ext cx="736600" cy="259045"/>
    <xdr:sp macro="" textlink="">
      <xdr:nvSpPr>
        <xdr:cNvPr id="91" name="テキスト ボックス 90"/>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2" name="円/楕円 91"/>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3" name="テキスト ボックス 92"/>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4" name="円/楕円 93"/>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5" name="テキスト ボックス 94"/>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99181</xdr:rowOff>
    </xdr:from>
    <xdr:to>
      <xdr:col>2</xdr:col>
      <xdr:colOff>127000</xdr:colOff>
      <xdr:row>41</xdr:row>
      <xdr:rowOff>29331</xdr:rowOff>
    </xdr:to>
    <xdr:sp macro="" textlink="">
      <xdr:nvSpPr>
        <xdr:cNvPr id="96" name="円/楕円 95"/>
        <xdr:cNvSpPr/>
      </xdr:nvSpPr>
      <xdr:spPr>
        <a:xfrm>
          <a:off x="1397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39508</xdr:rowOff>
    </xdr:from>
    <xdr:ext cx="762000" cy="259045"/>
    <xdr:sp macro="" textlink="">
      <xdr:nvSpPr>
        <xdr:cNvPr id="97" name="テキスト ボックス 96"/>
        <xdr:cNvSpPr txBox="1"/>
      </xdr:nvSpPr>
      <xdr:spPr>
        <a:xfrm>
          <a:off x="1066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latin typeface="+mn-lt"/>
              <a:ea typeface="+mn-ea"/>
              <a:cs typeface="+mn-cs"/>
            </a:rPr>
            <a:t>２４年度まで類似団体の平均値より良好な状態を保っていたが、２５年度においては、</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類似団体平均を上回る結果となった。これは、税収の減によるものが要因と考えられる。</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人件費については引き続き類似団体平均値より高い状態が続いている。</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これは、行政面積の広さゆえ短期的な改善は困難であるが、地域手当支給率の</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見直しなどにより、着実な比率の縮小に努める。Ｈ２２に類似団体平均値を下回った</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補助費等は、足柄西部清掃組合の地方債発行により、再び類似団体</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平均値を上回った。</a:t>
          </a:r>
          <a:endParaRPr lang="en-US" altLang="ja-JP" sz="1100" b="0" i="0" baseline="0">
            <a:solidFill>
              <a:schemeClr val="dk1"/>
            </a:solidFill>
            <a:latin typeface="+mn-lt"/>
            <a:ea typeface="+mn-ea"/>
            <a:cs typeface="+mn-cs"/>
          </a:endParaRPr>
        </a:p>
        <a:p>
          <a:pPr algn="l" rtl="1" eaLnBrk="1" fontAlgn="auto" latinLnBrk="0" hangingPunct="1"/>
          <a:r>
            <a:rPr lang="ja-JP" altLang="en-US" sz="1100" b="0" i="0" baseline="0">
              <a:solidFill>
                <a:schemeClr val="dk1"/>
              </a:solidFill>
              <a:latin typeface="+mn-lt"/>
              <a:ea typeface="+mn-ea"/>
              <a:cs typeface="+mn-cs"/>
            </a:rPr>
            <a:t>今後も同組合の地方債発行状況により変動するものと思われる。</a:t>
          </a:r>
          <a:endParaRPr lang="ja-JP" altLang="en-US" sz="1100">
            <a:solidFill>
              <a:schemeClr val="dk1"/>
            </a:solidFill>
            <a:latin typeface="+mn-lt"/>
            <a:ea typeface="+mn-ea"/>
            <a:cs typeface="+mn-cs"/>
          </a:endParaRPr>
        </a:p>
        <a:p>
          <a:pPr algn="l" rtl="1"/>
          <a:endParaRPr lang="ja-JP" altLang="en-US" sz="1100" b="0" i="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87630</xdr:rowOff>
    </xdr:to>
    <xdr:cxnSp macro="">
      <xdr:nvCxnSpPr>
        <xdr:cNvPr id="132" name="直線コネクタ 131"/>
        <xdr:cNvCxnSpPr/>
      </xdr:nvCxnSpPr>
      <xdr:spPr>
        <a:xfrm>
          <a:off x="4114800" y="109799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7196</xdr:rowOff>
    </xdr:to>
    <xdr:cxnSp macro="">
      <xdr:nvCxnSpPr>
        <xdr:cNvPr id="135" name="直線コネクタ 134"/>
        <xdr:cNvCxnSpPr/>
      </xdr:nvCxnSpPr>
      <xdr:spPr>
        <a:xfrm>
          <a:off x="3225800" y="1093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63</xdr:row>
      <xdr:rowOff>138430</xdr:rowOff>
    </xdr:to>
    <xdr:cxnSp macro="">
      <xdr:nvCxnSpPr>
        <xdr:cNvPr id="138" name="直線コネクタ 137"/>
        <xdr:cNvCxnSpPr/>
      </xdr:nvCxnSpPr>
      <xdr:spPr>
        <a:xfrm>
          <a:off x="2336800" y="1089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63</xdr:row>
      <xdr:rowOff>118321</xdr:rowOff>
    </xdr:to>
    <xdr:cxnSp macro="">
      <xdr:nvCxnSpPr>
        <xdr:cNvPr id="141" name="直線コネクタ 140"/>
        <xdr:cNvCxnSpPr/>
      </xdr:nvCxnSpPr>
      <xdr:spPr>
        <a:xfrm flipV="1">
          <a:off x="1447800" y="10899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1" name="円/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3" name="円/楕円 152"/>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68173</xdr:rowOff>
    </xdr:from>
    <xdr:ext cx="736600" cy="259045"/>
    <xdr:sp macro="" textlink="">
      <xdr:nvSpPr>
        <xdr:cNvPr id="154" name="テキスト ボックス 153"/>
        <xdr:cNvSpPr txBox="1"/>
      </xdr:nvSpPr>
      <xdr:spPr>
        <a:xfrm>
          <a:off x="3733800" y="106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5" name="円/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6" name="テキスト ボックス 15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7" name="円/楕円 156"/>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58" name="テキスト ボックス 157"/>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59" name="円/楕円 158"/>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60" name="テキスト ボックス 159"/>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135403</xdr:rowOff>
    </xdr:from>
    <xdr:to>
      <xdr:col>7</xdr:col>
      <xdr:colOff>152400</xdr:colOff>
      <xdr:row>82</xdr:row>
      <xdr:rowOff>148321</xdr:rowOff>
    </xdr:to>
    <xdr:cxnSp macro="">
      <xdr:nvCxnSpPr>
        <xdr:cNvPr id="193" name="直線コネクタ 192"/>
        <xdr:cNvCxnSpPr/>
      </xdr:nvCxnSpPr>
      <xdr:spPr>
        <a:xfrm flipV="1">
          <a:off x="4114800" y="14194303"/>
          <a:ext cx="838200" cy="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145107</xdr:rowOff>
    </xdr:from>
    <xdr:to>
      <xdr:col>6</xdr:col>
      <xdr:colOff>0</xdr:colOff>
      <xdr:row>82</xdr:row>
      <xdr:rowOff>148321</xdr:rowOff>
    </xdr:to>
    <xdr:cxnSp macro="">
      <xdr:nvCxnSpPr>
        <xdr:cNvPr id="196" name="直線コネクタ 195"/>
        <xdr:cNvCxnSpPr/>
      </xdr:nvCxnSpPr>
      <xdr:spPr>
        <a:xfrm>
          <a:off x="3225800" y="14204007"/>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120582</xdr:rowOff>
    </xdr:from>
    <xdr:to>
      <xdr:col>4</xdr:col>
      <xdr:colOff>482600</xdr:colOff>
      <xdr:row>82</xdr:row>
      <xdr:rowOff>145107</xdr:rowOff>
    </xdr:to>
    <xdr:cxnSp macro="">
      <xdr:nvCxnSpPr>
        <xdr:cNvPr id="199" name="直線コネクタ 198"/>
        <xdr:cNvCxnSpPr/>
      </xdr:nvCxnSpPr>
      <xdr:spPr>
        <a:xfrm>
          <a:off x="2336800" y="14179482"/>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120582</xdr:rowOff>
    </xdr:from>
    <xdr:to>
      <xdr:col>3</xdr:col>
      <xdr:colOff>279400</xdr:colOff>
      <xdr:row>82</xdr:row>
      <xdr:rowOff>133438</xdr:rowOff>
    </xdr:to>
    <xdr:cxnSp macro="">
      <xdr:nvCxnSpPr>
        <xdr:cNvPr id="202" name="直線コネクタ 201"/>
        <xdr:cNvCxnSpPr/>
      </xdr:nvCxnSpPr>
      <xdr:spPr>
        <a:xfrm flipV="1">
          <a:off x="1447800" y="14179482"/>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84603</xdr:rowOff>
    </xdr:from>
    <xdr:to>
      <xdr:col>7</xdr:col>
      <xdr:colOff>203200</xdr:colOff>
      <xdr:row>83</xdr:row>
      <xdr:rowOff>14753</xdr:rowOff>
    </xdr:to>
    <xdr:sp macro="" textlink="">
      <xdr:nvSpPr>
        <xdr:cNvPr id="212" name="円/楕円 211"/>
        <xdr:cNvSpPr/>
      </xdr:nvSpPr>
      <xdr:spPr>
        <a:xfrm>
          <a:off x="4902200" y="14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56680</xdr:rowOff>
    </xdr:from>
    <xdr:ext cx="762000" cy="259045"/>
    <xdr:sp macro="" textlink="">
      <xdr:nvSpPr>
        <xdr:cNvPr id="213" name="人件費・物件費等の状況該当値テキスト"/>
        <xdr:cNvSpPr txBox="1"/>
      </xdr:nvSpPr>
      <xdr:spPr>
        <a:xfrm>
          <a:off x="5041900" y="1411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164,899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97521</xdr:rowOff>
    </xdr:from>
    <xdr:to>
      <xdr:col>6</xdr:col>
      <xdr:colOff>50800</xdr:colOff>
      <xdr:row>83</xdr:row>
      <xdr:rowOff>27671</xdr:rowOff>
    </xdr:to>
    <xdr:sp macro="" textlink="">
      <xdr:nvSpPr>
        <xdr:cNvPr id="214" name="円/楕円 213"/>
        <xdr:cNvSpPr/>
      </xdr:nvSpPr>
      <xdr:spPr>
        <a:xfrm>
          <a:off x="4064000" y="14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12448</xdr:rowOff>
    </xdr:from>
    <xdr:ext cx="736600" cy="259045"/>
    <xdr:sp macro="" textlink="">
      <xdr:nvSpPr>
        <xdr:cNvPr id="215" name="テキスト ボックス 214"/>
        <xdr:cNvSpPr txBox="1"/>
      </xdr:nvSpPr>
      <xdr:spPr>
        <a:xfrm>
          <a:off x="3733800" y="1424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94307</xdr:rowOff>
    </xdr:from>
    <xdr:to>
      <xdr:col>4</xdr:col>
      <xdr:colOff>533400</xdr:colOff>
      <xdr:row>83</xdr:row>
      <xdr:rowOff>24457</xdr:rowOff>
    </xdr:to>
    <xdr:sp macro="" textlink="">
      <xdr:nvSpPr>
        <xdr:cNvPr id="216" name="円/楕円 215"/>
        <xdr:cNvSpPr/>
      </xdr:nvSpPr>
      <xdr:spPr>
        <a:xfrm>
          <a:off x="3175000" y="141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9234</xdr:rowOff>
    </xdr:from>
    <xdr:ext cx="762000" cy="259045"/>
    <xdr:sp macro="" textlink="">
      <xdr:nvSpPr>
        <xdr:cNvPr id="217" name="テキスト ボックス 216"/>
        <xdr:cNvSpPr txBox="1"/>
      </xdr:nvSpPr>
      <xdr:spPr>
        <a:xfrm>
          <a:off x="2844800" y="142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166,910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69782</xdr:rowOff>
    </xdr:from>
    <xdr:to>
      <xdr:col>3</xdr:col>
      <xdr:colOff>330200</xdr:colOff>
      <xdr:row>82</xdr:row>
      <xdr:rowOff>171382</xdr:rowOff>
    </xdr:to>
    <xdr:sp macro="" textlink="">
      <xdr:nvSpPr>
        <xdr:cNvPr id="218" name="円/楕円 217"/>
        <xdr:cNvSpPr/>
      </xdr:nvSpPr>
      <xdr:spPr>
        <a:xfrm>
          <a:off x="2286000" y="14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156159</xdr:rowOff>
    </xdr:from>
    <xdr:ext cx="762000" cy="259045"/>
    <xdr:sp macro="" textlink="">
      <xdr:nvSpPr>
        <xdr:cNvPr id="219" name="テキスト ボックス 218"/>
        <xdr:cNvSpPr txBox="1"/>
      </xdr:nvSpPr>
      <xdr:spPr>
        <a:xfrm>
          <a:off x="1955800" y="1421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82638</xdr:rowOff>
    </xdr:from>
    <xdr:to>
      <xdr:col>2</xdr:col>
      <xdr:colOff>127000</xdr:colOff>
      <xdr:row>83</xdr:row>
      <xdr:rowOff>12788</xdr:rowOff>
    </xdr:to>
    <xdr:sp macro="" textlink="">
      <xdr:nvSpPr>
        <xdr:cNvPr id="220" name="円/楕円 219"/>
        <xdr:cNvSpPr/>
      </xdr:nvSpPr>
      <xdr:spPr>
        <a:xfrm>
          <a:off x="1397000" y="141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169015</xdr:rowOff>
    </xdr:from>
    <xdr:ext cx="762000" cy="259045"/>
    <xdr:sp macro="" textlink="">
      <xdr:nvSpPr>
        <xdr:cNvPr id="221" name="テキスト ボックス 220"/>
        <xdr:cNvSpPr txBox="1"/>
      </xdr:nvSpPr>
      <xdr:spPr>
        <a:xfrm>
          <a:off x="1066800" y="1422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88</xdr:row>
      <xdr:rowOff>57913</xdr:rowOff>
    </xdr:to>
    <xdr:cxnSp macro="">
      <xdr:nvCxnSpPr>
        <xdr:cNvPr id="253" name="直線コネクタ 252"/>
        <xdr:cNvCxnSpPr/>
      </xdr:nvCxnSpPr>
      <xdr:spPr>
        <a:xfrm flipV="1">
          <a:off x="16179800" y="14798039"/>
          <a:ext cx="8382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115824</xdr:rowOff>
    </xdr:to>
    <xdr:cxnSp macro="">
      <xdr:nvCxnSpPr>
        <xdr:cNvPr id="256" name="直線コネクタ 255"/>
        <xdr:cNvCxnSpPr/>
      </xdr:nvCxnSpPr>
      <xdr:spPr>
        <a:xfrm flipV="1">
          <a:off x="15290800" y="15145513"/>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115824</xdr:rowOff>
    </xdr:to>
    <xdr:cxnSp macro="">
      <xdr:nvCxnSpPr>
        <xdr:cNvPr id="259" name="直線コネクタ 258"/>
        <xdr:cNvCxnSpPr/>
      </xdr:nvCxnSpPr>
      <xdr:spPr>
        <a:xfrm>
          <a:off x="14401800" y="14773911"/>
          <a:ext cx="889000" cy="4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86</xdr:row>
      <xdr:rowOff>29211</xdr:rowOff>
    </xdr:to>
    <xdr:cxnSp macro="">
      <xdr:nvCxnSpPr>
        <xdr:cNvPr id="262" name="直線コネクタ 261"/>
        <xdr:cNvCxnSpPr/>
      </xdr:nvCxnSpPr>
      <xdr:spPr>
        <a:xfrm>
          <a:off x="13512800" y="14711172"/>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118618</xdr:rowOff>
    </xdr:from>
    <xdr:to>
      <xdr:col>21</xdr:col>
      <xdr:colOff>50800</xdr:colOff>
      <xdr:row>85</xdr:row>
      <xdr:rowOff>48768</xdr:rowOff>
    </xdr:to>
    <xdr:sp macro="" textlink="">
      <xdr:nvSpPr>
        <xdr:cNvPr id="263" name="フローチャート : 判断 262"/>
        <xdr:cNvSpPr/>
      </xdr:nvSpPr>
      <xdr:spPr>
        <a:xfrm>
          <a:off x="14351000" y="145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58945</xdr:rowOff>
    </xdr:from>
    <xdr:ext cx="762000" cy="259045"/>
    <xdr:sp macro="" textlink="">
      <xdr:nvSpPr>
        <xdr:cNvPr id="264" name="テキスト ボックス 263"/>
        <xdr:cNvSpPr txBox="1"/>
      </xdr:nvSpPr>
      <xdr:spPr>
        <a:xfrm>
          <a:off x="14020800" y="1428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108965</xdr:rowOff>
    </xdr:from>
    <xdr:to>
      <xdr:col>19</xdr:col>
      <xdr:colOff>533400</xdr:colOff>
      <xdr:row>85</xdr:row>
      <xdr:rowOff>39115</xdr:rowOff>
    </xdr:to>
    <xdr:sp macro="" textlink="">
      <xdr:nvSpPr>
        <xdr:cNvPr id="265" name="フローチャート : 判断 264"/>
        <xdr:cNvSpPr/>
      </xdr:nvSpPr>
      <xdr:spPr>
        <a:xfrm>
          <a:off x="13462000" y="145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49292</xdr:rowOff>
    </xdr:from>
    <xdr:ext cx="762000" cy="259045"/>
    <xdr:sp macro="" textlink="">
      <xdr:nvSpPr>
        <xdr:cNvPr id="266" name="テキスト ボックス 265"/>
        <xdr:cNvSpPr txBox="1"/>
      </xdr:nvSpPr>
      <xdr:spPr>
        <a:xfrm>
          <a:off x="13131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2" name="円/楕円 271"/>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3"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7113</xdr:rowOff>
    </xdr:from>
    <xdr:to>
      <xdr:col>23</xdr:col>
      <xdr:colOff>457200</xdr:colOff>
      <xdr:row>88</xdr:row>
      <xdr:rowOff>108713</xdr:rowOff>
    </xdr:to>
    <xdr:sp macro="" textlink="">
      <xdr:nvSpPr>
        <xdr:cNvPr id="274" name="円/楕円 273"/>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93490</xdr:rowOff>
    </xdr:from>
    <xdr:ext cx="736600" cy="259045"/>
    <xdr:sp macro="" textlink="">
      <xdr:nvSpPr>
        <xdr:cNvPr id="275" name="テキスト ボックス 274"/>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65024</xdr:rowOff>
    </xdr:from>
    <xdr:to>
      <xdr:col>22</xdr:col>
      <xdr:colOff>254000</xdr:colOff>
      <xdr:row>88</xdr:row>
      <xdr:rowOff>166624</xdr:rowOff>
    </xdr:to>
    <xdr:sp macro="" textlink="">
      <xdr:nvSpPr>
        <xdr:cNvPr id="276" name="円/楕円 275"/>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77" name="テキスト ボックス 276"/>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78" name="円/楕円 277"/>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79" name="テキスト ボックス 278"/>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87122</xdr:rowOff>
    </xdr:from>
    <xdr:to>
      <xdr:col>19</xdr:col>
      <xdr:colOff>533400</xdr:colOff>
      <xdr:row>86</xdr:row>
      <xdr:rowOff>17272</xdr:rowOff>
    </xdr:to>
    <xdr:sp macro="" textlink="">
      <xdr:nvSpPr>
        <xdr:cNvPr id="280" name="円/楕円 279"/>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2049</xdr:rowOff>
    </xdr:from>
    <xdr:ext cx="762000" cy="259045"/>
    <xdr:sp macro="" textlink="">
      <xdr:nvSpPr>
        <xdr:cNvPr id="281" name="テキスト ボックス 280"/>
        <xdr:cNvSpPr txBox="1"/>
      </xdr:nvSpPr>
      <xdr:spPr>
        <a:xfrm>
          <a:off x="13131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10185</xdr:rowOff>
    </xdr:from>
    <xdr:to>
      <xdr:col>24</xdr:col>
      <xdr:colOff>558800</xdr:colOff>
      <xdr:row>62</xdr:row>
      <xdr:rowOff>20803</xdr:rowOff>
    </xdr:to>
    <xdr:cxnSp macro="">
      <xdr:nvCxnSpPr>
        <xdr:cNvPr id="313" name="直線コネクタ 312"/>
        <xdr:cNvCxnSpPr/>
      </xdr:nvCxnSpPr>
      <xdr:spPr>
        <a:xfrm>
          <a:off x="16179800" y="10640085"/>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4"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2946</xdr:rowOff>
    </xdr:from>
    <xdr:to>
      <xdr:col>23</xdr:col>
      <xdr:colOff>406400</xdr:colOff>
      <xdr:row>62</xdr:row>
      <xdr:rowOff>10185</xdr:rowOff>
    </xdr:to>
    <xdr:cxnSp macro="">
      <xdr:nvCxnSpPr>
        <xdr:cNvPr id="316" name="直線コネクタ 315"/>
        <xdr:cNvCxnSpPr/>
      </xdr:nvCxnSpPr>
      <xdr:spPr>
        <a:xfrm>
          <a:off x="15290800" y="106328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18" name="テキスト ボックス 317"/>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164262</xdr:rowOff>
    </xdr:from>
    <xdr:to>
      <xdr:col>22</xdr:col>
      <xdr:colOff>203200</xdr:colOff>
      <xdr:row>62</xdr:row>
      <xdr:rowOff>2946</xdr:rowOff>
    </xdr:to>
    <xdr:cxnSp macro="">
      <xdr:nvCxnSpPr>
        <xdr:cNvPr id="319" name="直線コネクタ 318"/>
        <xdr:cNvCxnSpPr/>
      </xdr:nvCxnSpPr>
      <xdr:spPr>
        <a:xfrm>
          <a:off x="14401800" y="1062271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1" name="テキスト ボックス 320"/>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164262</xdr:rowOff>
    </xdr:from>
    <xdr:to>
      <xdr:col>21</xdr:col>
      <xdr:colOff>0</xdr:colOff>
      <xdr:row>61</xdr:row>
      <xdr:rowOff>167640</xdr:rowOff>
    </xdr:to>
    <xdr:cxnSp macro="">
      <xdr:nvCxnSpPr>
        <xdr:cNvPr id="322" name="直線コネクタ 321"/>
        <xdr:cNvCxnSpPr/>
      </xdr:nvCxnSpPr>
      <xdr:spPr>
        <a:xfrm flipV="1">
          <a:off x="13512800" y="1062271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3" name="フローチャート : 判断 322"/>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4" name="テキスト ボックス 323"/>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5" name="フローチャート : 判断 324"/>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6" name="テキスト ボックス 325"/>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141453</xdr:rowOff>
    </xdr:from>
    <xdr:to>
      <xdr:col>24</xdr:col>
      <xdr:colOff>609600</xdr:colOff>
      <xdr:row>62</xdr:row>
      <xdr:rowOff>71603</xdr:rowOff>
    </xdr:to>
    <xdr:sp macro="" textlink="">
      <xdr:nvSpPr>
        <xdr:cNvPr id="332" name="円/楕円 331"/>
        <xdr:cNvSpPr/>
      </xdr:nvSpPr>
      <xdr:spPr>
        <a:xfrm>
          <a:off x="169672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113530</xdr:rowOff>
    </xdr:from>
    <xdr:ext cx="762000" cy="259045"/>
    <xdr:sp macro="" textlink="">
      <xdr:nvSpPr>
        <xdr:cNvPr id="333" name="定員管理の状況該当値テキスト"/>
        <xdr:cNvSpPr txBox="1"/>
      </xdr:nvSpPr>
      <xdr:spPr>
        <a:xfrm>
          <a:off x="17106900" y="1057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130835</xdr:rowOff>
    </xdr:from>
    <xdr:to>
      <xdr:col>23</xdr:col>
      <xdr:colOff>457200</xdr:colOff>
      <xdr:row>62</xdr:row>
      <xdr:rowOff>60985</xdr:rowOff>
    </xdr:to>
    <xdr:sp macro="" textlink="">
      <xdr:nvSpPr>
        <xdr:cNvPr id="334" name="円/楕円 333"/>
        <xdr:cNvSpPr/>
      </xdr:nvSpPr>
      <xdr:spPr>
        <a:xfrm>
          <a:off x="16129000" y="105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45762</xdr:rowOff>
    </xdr:from>
    <xdr:ext cx="736600" cy="259045"/>
    <xdr:sp macro="" textlink="">
      <xdr:nvSpPr>
        <xdr:cNvPr id="335" name="テキスト ボックス 334"/>
        <xdr:cNvSpPr txBox="1"/>
      </xdr:nvSpPr>
      <xdr:spPr>
        <a:xfrm>
          <a:off x="15798800" y="1067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123596</xdr:rowOff>
    </xdr:from>
    <xdr:to>
      <xdr:col>22</xdr:col>
      <xdr:colOff>254000</xdr:colOff>
      <xdr:row>62</xdr:row>
      <xdr:rowOff>53746</xdr:rowOff>
    </xdr:to>
    <xdr:sp macro="" textlink="">
      <xdr:nvSpPr>
        <xdr:cNvPr id="336" name="円/楕円 335"/>
        <xdr:cNvSpPr/>
      </xdr:nvSpPr>
      <xdr:spPr>
        <a:xfrm>
          <a:off x="15240000" y="105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38523</xdr:rowOff>
    </xdr:from>
    <xdr:ext cx="762000" cy="259045"/>
    <xdr:sp macro="" textlink="">
      <xdr:nvSpPr>
        <xdr:cNvPr id="337" name="テキスト ボックス 336"/>
        <xdr:cNvSpPr txBox="1"/>
      </xdr:nvSpPr>
      <xdr:spPr>
        <a:xfrm>
          <a:off x="14909800" y="106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113462</xdr:rowOff>
    </xdr:from>
    <xdr:to>
      <xdr:col>21</xdr:col>
      <xdr:colOff>50800</xdr:colOff>
      <xdr:row>62</xdr:row>
      <xdr:rowOff>43612</xdr:rowOff>
    </xdr:to>
    <xdr:sp macro="" textlink="">
      <xdr:nvSpPr>
        <xdr:cNvPr id="338" name="円/楕円 337"/>
        <xdr:cNvSpPr/>
      </xdr:nvSpPr>
      <xdr:spPr>
        <a:xfrm>
          <a:off x="14351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28389</xdr:rowOff>
    </xdr:from>
    <xdr:ext cx="762000" cy="259045"/>
    <xdr:sp macro="" textlink="">
      <xdr:nvSpPr>
        <xdr:cNvPr id="339" name="テキスト ボックス 338"/>
        <xdr:cNvSpPr txBox="1"/>
      </xdr:nvSpPr>
      <xdr:spPr>
        <a:xfrm>
          <a:off x="14020800" y="106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0" name="円/楕円 339"/>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41" name="テキスト ボックス 340"/>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36513</xdr:rowOff>
    </xdr:from>
    <xdr:to>
      <xdr:col>24</xdr:col>
      <xdr:colOff>558800</xdr:colOff>
      <xdr:row>41</xdr:row>
      <xdr:rowOff>21907</xdr:rowOff>
    </xdr:to>
    <xdr:cxnSp macro="">
      <xdr:nvCxnSpPr>
        <xdr:cNvPr id="371" name="直線コネクタ 370"/>
        <xdr:cNvCxnSpPr/>
      </xdr:nvCxnSpPr>
      <xdr:spPr>
        <a:xfrm flipV="1">
          <a:off x="16179800" y="6894513"/>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2"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82232</xdr:rowOff>
    </xdr:to>
    <xdr:cxnSp macro="">
      <xdr:nvCxnSpPr>
        <xdr:cNvPr id="374" name="直線コネクタ 373"/>
        <xdr:cNvCxnSpPr/>
      </xdr:nvCxnSpPr>
      <xdr:spPr>
        <a:xfrm flipV="1">
          <a:off x="15290800" y="705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6" name="テキスト ボックス 375"/>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41</xdr:row>
      <xdr:rowOff>88265</xdr:rowOff>
    </xdr:to>
    <xdr:cxnSp macro="">
      <xdr:nvCxnSpPr>
        <xdr:cNvPr id="377" name="直線コネクタ 376"/>
        <xdr:cNvCxnSpPr/>
      </xdr:nvCxnSpPr>
      <xdr:spPr>
        <a:xfrm flipV="1">
          <a:off x="14401800" y="71116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79" name="テキスト ボックス 37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88265</xdr:rowOff>
    </xdr:to>
    <xdr:cxnSp macro="">
      <xdr:nvCxnSpPr>
        <xdr:cNvPr id="380" name="直線コネクタ 379"/>
        <xdr:cNvCxnSpPr/>
      </xdr:nvCxnSpPr>
      <xdr:spPr>
        <a:xfrm>
          <a:off x="13512800" y="70694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1" name="フローチャート : 判断 380"/>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2" name="テキスト ボックス 381"/>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3" name="フローチャート : 判断 382"/>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4" name="テキスト ボックス 383"/>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90" name="円/楕円 389"/>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2240</xdr:rowOff>
    </xdr:from>
    <xdr:ext cx="762000" cy="259045"/>
    <xdr:sp macro="" textlink="">
      <xdr:nvSpPr>
        <xdr:cNvPr id="391" name="公債費負担の状況該当値テキスト"/>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2" name="円/楕円 391"/>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3" name="テキスト ボックス 392"/>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394" name="円/楕円 393"/>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117809</xdr:rowOff>
    </xdr:from>
    <xdr:ext cx="762000" cy="259045"/>
    <xdr:sp macro="" textlink="">
      <xdr:nvSpPr>
        <xdr:cNvPr id="395" name="テキスト ボックス 394"/>
        <xdr:cNvSpPr txBox="1"/>
      </xdr:nvSpPr>
      <xdr:spPr>
        <a:xfrm>
          <a:off x="14909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37465</xdr:rowOff>
    </xdr:from>
    <xdr:to>
      <xdr:col>21</xdr:col>
      <xdr:colOff>50800</xdr:colOff>
      <xdr:row>41</xdr:row>
      <xdr:rowOff>139065</xdr:rowOff>
    </xdr:to>
    <xdr:sp macro="" textlink="">
      <xdr:nvSpPr>
        <xdr:cNvPr id="396" name="円/楕円 395"/>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123842</xdr:rowOff>
    </xdr:from>
    <xdr:ext cx="762000" cy="259045"/>
    <xdr:sp macro="" textlink="">
      <xdr:nvSpPr>
        <xdr:cNvPr id="397" name="テキスト ボックス 396"/>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98" name="円/楕円 397"/>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399" name="テキスト ボックス 398"/>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134070</xdr:rowOff>
    </xdr:from>
    <xdr:to>
      <xdr:col>24</xdr:col>
      <xdr:colOff>558800</xdr:colOff>
      <xdr:row>18</xdr:row>
      <xdr:rowOff>54314</xdr:rowOff>
    </xdr:to>
    <xdr:cxnSp macro="">
      <xdr:nvCxnSpPr>
        <xdr:cNvPr id="433" name="直線コネクタ 432"/>
        <xdr:cNvCxnSpPr/>
      </xdr:nvCxnSpPr>
      <xdr:spPr>
        <a:xfrm>
          <a:off x="16179800" y="304872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4"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5" name="フローチャート : 判断 434"/>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109135</xdr:rowOff>
    </xdr:from>
    <xdr:to>
      <xdr:col>23</xdr:col>
      <xdr:colOff>406400</xdr:colOff>
      <xdr:row>17</xdr:row>
      <xdr:rowOff>134070</xdr:rowOff>
    </xdr:to>
    <xdr:cxnSp macro="">
      <xdr:nvCxnSpPr>
        <xdr:cNvPr id="436" name="直線コネクタ 435"/>
        <xdr:cNvCxnSpPr/>
      </xdr:nvCxnSpPr>
      <xdr:spPr>
        <a:xfrm>
          <a:off x="15290800" y="302378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109135</xdr:rowOff>
    </xdr:from>
    <xdr:to>
      <xdr:col>22</xdr:col>
      <xdr:colOff>203200</xdr:colOff>
      <xdr:row>17</xdr:row>
      <xdr:rowOff>135678</xdr:rowOff>
    </xdr:to>
    <xdr:cxnSp macro="">
      <xdr:nvCxnSpPr>
        <xdr:cNvPr id="439" name="直線コネクタ 438"/>
        <xdr:cNvCxnSpPr/>
      </xdr:nvCxnSpPr>
      <xdr:spPr>
        <a:xfrm flipV="1">
          <a:off x="14401800" y="302378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135678</xdr:rowOff>
    </xdr:from>
    <xdr:to>
      <xdr:col>21</xdr:col>
      <xdr:colOff>0</xdr:colOff>
      <xdr:row>18</xdr:row>
      <xdr:rowOff>67987</xdr:rowOff>
    </xdr:to>
    <xdr:cxnSp macro="">
      <xdr:nvCxnSpPr>
        <xdr:cNvPr id="442" name="直線コネクタ 441"/>
        <xdr:cNvCxnSpPr/>
      </xdr:nvCxnSpPr>
      <xdr:spPr>
        <a:xfrm flipV="1">
          <a:off x="13512800" y="3050328"/>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3" name="フローチャート : 判断 442"/>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4" name="テキスト ボックス 443"/>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5" name="フローチャート : 判断 444"/>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6" name="テキスト ボックス 445"/>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3514</xdr:rowOff>
    </xdr:from>
    <xdr:to>
      <xdr:col>24</xdr:col>
      <xdr:colOff>609600</xdr:colOff>
      <xdr:row>18</xdr:row>
      <xdr:rowOff>105114</xdr:rowOff>
    </xdr:to>
    <xdr:sp macro="" textlink="">
      <xdr:nvSpPr>
        <xdr:cNvPr id="452" name="円/楕円 451"/>
        <xdr:cNvSpPr/>
      </xdr:nvSpPr>
      <xdr:spPr>
        <a:xfrm>
          <a:off x="169672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147041</xdr:rowOff>
    </xdr:from>
    <xdr:ext cx="762000" cy="259045"/>
    <xdr:sp macro="" textlink="">
      <xdr:nvSpPr>
        <xdr:cNvPr id="453" name="将来負担の状況該当値テキスト"/>
        <xdr:cNvSpPr txBox="1"/>
      </xdr:nvSpPr>
      <xdr:spPr>
        <a:xfrm>
          <a:off x="17106900" y="306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83270</xdr:rowOff>
    </xdr:from>
    <xdr:to>
      <xdr:col>23</xdr:col>
      <xdr:colOff>457200</xdr:colOff>
      <xdr:row>18</xdr:row>
      <xdr:rowOff>13420</xdr:rowOff>
    </xdr:to>
    <xdr:sp macro="" textlink="">
      <xdr:nvSpPr>
        <xdr:cNvPr id="454" name="円/楕円 453"/>
        <xdr:cNvSpPr/>
      </xdr:nvSpPr>
      <xdr:spPr>
        <a:xfrm>
          <a:off x="16129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169647</xdr:rowOff>
    </xdr:from>
    <xdr:ext cx="736600" cy="259045"/>
    <xdr:sp macro="" textlink="">
      <xdr:nvSpPr>
        <xdr:cNvPr id="455" name="テキスト ボックス 454"/>
        <xdr:cNvSpPr txBox="1"/>
      </xdr:nvSpPr>
      <xdr:spPr>
        <a:xfrm>
          <a:off x="15798800" y="308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58335</xdr:rowOff>
    </xdr:from>
    <xdr:to>
      <xdr:col>22</xdr:col>
      <xdr:colOff>254000</xdr:colOff>
      <xdr:row>17</xdr:row>
      <xdr:rowOff>159935</xdr:rowOff>
    </xdr:to>
    <xdr:sp macro="" textlink="">
      <xdr:nvSpPr>
        <xdr:cNvPr id="456" name="円/楕円 455"/>
        <xdr:cNvSpPr/>
      </xdr:nvSpPr>
      <xdr:spPr>
        <a:xfrm>
          <a:off x="15240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144712</xdr:rowOff>
    </xdr:from>
    <xdr:ext cx="762000" cy="259045"/>
    <xdr:sp macro="" textlink="">
      <xdr:nvSpPr>
        <xdr:cNvPr id="457" name="テキスト ボックス 456"/>
        <xdr:cNvSpPr txBox="1"/>
      </xdr:nvSpPr>
      <xdr:spPr>
        <a:xfrm>
          <a:off x="14909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84878</xdr:rowOff>
    </xdr:from>
    <xdr:to>
      <xdr:col>21</xdr:col>
      <xdr:colOff>50800</xdr:colOff>
      <xdr:row>18</xdr:row>
      <xdr:rowOff>15028</xdr:rowOff>
    </xdr:to>
    <xdr:sp macro="" textlink="">
      <xdr:nvSpPr>
        <xdr:cNvPr id="458" name="円/楕円 457"/>
        <xdr:cNvSpPr/>
      </xdr:nvSpPr>
      <xdr:spPr>
        <a:xfrm>
          <a:off x="14351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171255</xdr:rowOff>
    </xdr:from>
    <xdr:ext cx="762000" cy="259045"/>
    <xdr:sp macro="" textlink="">
      <xdr:nvSpPr>
        <xdr:cNvPr id="459" name="テキスト ボックス 458"/>
        <xdr:cNvSpPr txBox="1"/>
      </xdr:nvSpPr>
      <xdr:spPr>
        <a:xfrm>
          <a:off x="14020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17187</xdr:rowOff>
    </xdr:from>
    <xdr:to>
      <xdr:col>19</xdr:col>
      <xdr:colOff>533400</xdr:colOff>
      <xdr:row>18</xdr:row>
      <xdr:rowOff>118787</xdr:rowOff>
    </xdr:to>
    <xdr:sp macro="" textlink="">
      <xdr:nvSpPr>
        <xdr:cNvPr id="460" name="円/楕円 459"/>
        <xdr:cNvSpPr/>
      </xdr:nvSpPr>
      <xdr:spPr>
        <a:xfrm>
          <a:off x="13462000" y="31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103564</xdr:rowOff>
    </xdr:from>
    <xdr:ext cx="762000" cy="259045"/>
    <xdr:sp macro="" textlink="">
      <xdr:nvSpPr>
        <xdr:cNvPr id="461" name="テキスト ボックス 460"/>
        <xdr:cNvSpPr txBox="1"/>
      </xdr:nvSpPr>
      <xdr:spPr>
        <a:xfrm>
          <a:off x="13131800" y="31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8</xdr:col>
      <xdr:colOff>673100</xdr:colOff>
      <xdr:row>35</xdr:row>
      <xdr:rowOff>95250</xdr:rowOff>
    </xdr:from>
    <xdr:to>
      <xdr:col>17</xdr:col>
      <xdr:colOff>273050</xdr:colOff>
      <xdr:row>47</xdr:row>
      <xdr:rowOff>66675</xdr:rowOff>
    </xdr:to>
    <xdr:sp macro="" textlink="" fLocksText="0">
      <xdr:nvSpPr>
        <xdr:cNvPr id="462" name="Text Box 46"/>
        <xdr:cNvSpPr txBox="1">
          <a:spLocks noChangeArrowheads="1"/>
        </xdr:cNvSpPr>
      </xdr:nvSpPr>
      <xdr:spPr bwMode="auto">
        <a:xfrm>
          <a:off x="6159500"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過去</a:t>
          </a:r>
          <a:r>
            <a:rPr lang="en-US" sz="1300" b="0" i="0" baseline="0">
              <a:latin typeface="+mn-lt"/>
              <a:ea typeface="+mn-ea"/>
              <a:cs typeface="+mn-cs"/>
            </a:rPr>
            <a:t>5</a:t>
          </a:r>
          <a:r>
            <a:rPr lang="ja-JP" altLang="en-US" sz="1300" b="0" i="0" baseline="0">
              <a:latin typeface="+mn-lt"/>
              <a:ea typeface="+mn-ea"/>
              <a:cs typeface="+mn-cs"/>
            </a:rPr>
            <a:t>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a:t>
          </a:r>
          <a:endParaRPr lang="ja-JP" sz="1300"/>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8</xdr:col>
      <xdr:colOff>673100</xdr:colOff>
      <xdr:row>80</xdr:row>
      <xdr:rowOff>0</xdr:rowOff>
    </xdr:from>
    <xdr:to>
      <xdr:col>17</xdr:col>
      <xdr:colOff>273050</xdr:colOff>
      <xdr:row>91</xdr:row>
      <xdr:rowOff>142875</xdr:rowOff>
    </xdr:to>
    <xdr:sp macro="" textlink="" fLocksText="0">
      <xdr:nvSpPr>
        <xdr:cNvPr id="463" name="Text Box 170"/>
        <xdr:cNvSpPr txBox="1">
          <a:spLocks noChangeArrowheads="1"/>
        </xdr:cNvSpPr>
      </xdr:nvSpPr>
      <xdr:spPr bwMode="auto">
        <a:xfrm>
          <a:off x="6159500"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過去</a:t>
          </a:r>
          <a:r>
            <a:rPr lang="en-US" sz="1300" b="0" i="0" baseline="0">
              <a:latin typeface="+mn-lt"/>
              <a:ea typeface="+mn-ea"/>
              <a:cs typeface="+mn-cs"/>
            </a:rPr>
            <a:t>5</a:t>
          </a:r>
          <a:r>
            <a:rPr lang="ja-JP" altLang="en-US" sz="1300" b="0" i="0" baseline="0">
              <a:latin typeface="+mn-lt"/>
              <a:ea typeface="+mn-ea"/>
              <a:cs typeface="+mn-cs"/>
            </a:rPr>
            <a:t>年間を通じて、類似団体平均値より高額の状況が続いている。平成</a:t>
          </a:r>
          <a:r>
            <a:rPr lang="en-US" sz="1300" b="0" i="0" baseline="0">
              <a:latin typeface="+mn-lt"/>
              <a:ea typeface="+mn-ea"/>
              <a:cs typeface="+mn-cs"/>
            </a:rPr>
            <a:t>21</a:t>
          </a:r>
          <a:r>
            <a:rPr lang="ja-JP" altLang="en-US" sz="1300" b="0" i="0" baseline="0">
              <a:latin typeface="+mn-lt"/>
              <a:ea typeface="+mn-ea"/>
              <a:cs typeface="+mn-cs"/>
            </a:rPr>
            <a:t>年度より</a:t>
          </a:r>
          <a:r>
            <a:rPr lang="en-US" sz="1300" b="0" i="0" baseline="0">
              <a:latin typeface="+mn-lt"/>
              <a:ea typeface="+mn-ea"/>
              <a:cs typeface="+mn-cs"/>
            </a:rPr>
            <a:t>16</a:t>
          </a:r>
          <a:r>
            <a:rPr lang="ja-JP" altLang="en-US" sz="1300" b="0" i="0" baseline="0">
              <a:latin typeface="+mn-lt"/>
              <a:ea typeface="+mn-ea"/>
              <a:cs typeface="+mn-cs"/>
            </a:rPr>
            <a:t>万円台となっている。物件費については横ばいであるが、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endParaRPr lang="ja-JP" altLang="en-US" sz="1300" b="0" i="0" strike="noStrike">
            <a:solidFill>
              <a:srgbClr val="000000"/>
            </a:solidFill>
            <a:latin typeface="ＭＳ Ｐゴシック"/>
            <a:ea typeface="ＭＳ Ｐゴシック"/>
          </a:endParaRPr>
        </a:p>
      </xdr:txBody>
    </xdr:sp>
    <xdr:clientData/>
  </xdr:twoCellAnchor>
  <xdr:twoCellAnchor>
    <xdr:from>
      <xdr:col>26</xdr:col>
      <xdr:colOff>393700</xdr:colOff>
      <xdr:row>13</xdr:row>
      <xdr:rowOff>57150</xdr:rowOff>
    </xdr:from>
    <xdr:to>
      <xdr:col>35</xdr:col>
      <xdr:colOff>3175</xdr:colOff>
      <xdr:row>25</xdr:row>
      <xdr:rowOff>28575</xdr:rowOff>
    </xdr:to>
    <xdr:sp macro="" textlink="" fLocksText="0">
      <xdr:nvSpPr>
        <xdr:cNvPr id="464" name="Text Box 411"/>
        <xdr:cNvSpPr txBox="1">
          <a:spLocks noChangeArrowheads="1"/>
        </xdr:cNvSpPr>
      </xdr:nvSpPr>
      <xdr:spPr bwMode="auto">
        <a:xfrm>
          <a:off x="18224500"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過去を通じて類似団体内平均値より高く、平成２５年度については、地域優良賃貸住宅をＰＦＩ事業により建設し、債務負担行為を設定したことや基金の取り崩しなどにより、前年度より増加となった。</a:t>
          </a:r>
          <a:endParaRPr lang="en-US" sz="1300" b="0" i="0" baseline="0">
            <a:latin typeface="+mn-lt"/>
            <a:ea typeface="+mn-ea"/>
            <a:cs typeface="+mn-cs"/>
          </a:endParaRPr>
        </a:p>
        <a:p>
          <a:pPr rtl="0"/>
          <a:r>
            <a:rPr lang="ja-JP" altLang="en-US" sz="1300" b="0" i="0" baseline="0">
              <a:latin typeface="+mn-lt"/>
              <a:ea typeface="+mn-ea"/>
              <a:cs typeface="+mn-cs"/>
            </a:rPr>
            <a:t>今後について、土地開発公社からの土地の買い戻しの進捗や下水道事業の地方債の償還が進み地方債の現在高が減少していくことや、新規発行債を抑制し類似団体内平均値に近づく努力をしていく。</a:t>
          </a:r>
          <a:endParaRPr lang="ja-JP" altLang="en-US" sz="1300" b="0" i="0" strike="noStrike">
            <a:solidFill>
              <a:srgbClr val="000000"/>
            </a:solidFill>
            <a:latin typeface="ＭＳ Ｐゴシック"/>
            <a:ea typeface="ＭＳ Ｐゴシック"/>
          </a:endParaRPr>
        </a:p>
      </xdr:txBody>
    </xdr:sp>
    <xdr:clientData/>
  </xdr:twoCellAnchor>
  <xdr:twoCellAnchor>
    <xdr:from>
      <xdr:col>26</xdr:col>
      <xdr:colOff>393700</xdr:colOff>
      <xdr:row>35</xdr:row>
      <xdr:rowOff>95250</xdr:rowOff>
    </xdr:from>
    <xdr:to>
      <xdr:col>35</xdr:col>
      <xdr:colOff>3175</xdr:colOff>
      <xdr:row>47</xdr:row>
      <xdr:rowOff>66675</xdr:rowOff>
    </xdr:to>
    <xdr:sp macro="" textlink="" fLocksText="0">
      <xdr:nvSpPr>
        <xdr:cNvPr id="465" name="Text Box 353"/>
        <xdr:cNvSpPr txBox="1">
          <a:spLocks noChangeArrowheads="1"/>
        </xdr:cNvSpPr>
      </xdr:nvSpPr>
      <xdr:spPr bwMode="auto">
        <a:xfrm>
          <a:off x="18224500"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平成</a:t>
          </a:r>
          <a:r>
            <a:rPr lang="en-US" sz="1300" b="0" i="0" baseline="0">
              <a:latin typeface="+mn-lt"/>
              <a:ea typeface="+mn-ea"/>
              <a:cs typeface="+mn-cs"/>
            </a:rPr>
            <a:t>21</a:t>
          </a:r>
          <a:r>
            <a:rPr lang="ja-JP" altLang="en-US" sz="1300" b="0" i="0" baseline="0">
              <a:latin typeface="+mn-lt"/>
              <a:ea typeface="+mn-ea"/>
              <a:cs typeface="+mn-cs"/>
            </a:rPr>
            <a:t>年度までは類似団体平均を下回っていたが、平成</a:t>
          </a:r>
          <a:r>
            <a:rPr lang="en-US" sz="1300" b="0" i="0" baseline="0">
              <a:latin typeface="+mn-lt"/>
              <a:ea typeface="+mn-ea"/>
              <a:cs typeface="+mn-cs"/>
            </a:rPr>
            <a:t>22</a:t>
          </a:r>
          <a:r>
            <a:rPr lang="ja-JP" altLang="en-US" sz="1300" b="0" i="0" baseline="0">
              <a:latin typeface="+mn-lt"/>
              <a:ea typeface="+mn-ea"/>
              <a:cs typeface="+mn-cs"/>
            </a:rPr>
            <a:t>年度以降、災害に伴う地方債発行や新東名対策に伴う地方債発行の増加により、類似団体平均値を上回る状況であったが、平成２５年度は債務負担の減少などにより類似団体平均を下回った。今後は、緊急に着手せざるを得ない公共施設の老朽化対策などで、類似団体平均を再度上回る状況も見込まれる。</a:t>
          </a:r>
          <a:endParaRPr lang="ja-JP" sz="1300"/>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26</xdr:col>
      <xdr:colOff>393700</xdr:colOff>
      <xdr:row>57</xdr:row>
      <xdr:rowOff>133350</xdr:rowOff>
    </xdr:from>
    <xdr:to>
      <xdr:col>35</xdr:col>
      <xdr:colOff>3175</xdr:colOff>
      <xdr:row>69</xdr:row>
      <xdr:rowOff>104775</xdr:rowOff>
    </xdr:to>
    <xdr:sp macro="" textlink="" fLocksText="0">
      <xdr:nvSpPr>
        <xdr:cNvPr id="466" name="Text Box 293"/>
        <xdr:cNvSpPr txBox="1">
          <a:spLocks noChangeArrowheads="1"/>
        </xdr:cNvSpPr>
      </xdr:nvSpPr>
      <xdr:spPr bwMode="auto">
        <a:xfrm>
          <a:off x="18224500"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過去を通して、類似団体平均値を上回っている。山北町は、県内でも山間部に位置しているため、行政面においては、支所</a:t>
          </a:r>
          <a:r>
            <a:rPr lang="en-US" sz="1300" b="0" i="0" baseline="0">
              <a:latin typeface="+mn-lt"/>
              <a:ea typeface="+mn-ea"/>
              <a:cs typeface="+mn-cs"/>
            </a:rPr>
            <a:t>2</a:t>
          </a:r>
          <a:r>
            <a:rPr lang="ja-JP" altLang="en-US" sz="1300" b="0" i="0" baseline="0">
              <a:latin typeface="+mn-lt"/>
              <a:ea typeface="+mn-ea"/>
              <a:cs typeface="+mn-cs"/>
            </a:rPr>
            <a:t>ケ所、学校</a:t>
          </a:r>
          <a:r>
            <a:rPr lang="en-US" altLang="ja-JP" sz="1300" b="0" i="0" baseline="0">
              <a:latin typeface="+mn-lt"/>
              <a:ea typeface="+mn-ea"/>
              <a:cs typeface="+mn-cs"/>
            </a:rPr>
            <a:t>3</a:t>
          </a:r>
          <a:r>
            <a:rPr lang="ja-JP" altLang="en-US" sz="1300" b="0" i="0" baseline="0">
              <a:latin typeface="+mn-lt"/>
              <a:ea typeface="+mn-ea"/>
              <a:cs typeface="+mn-cs"/>
            </a:rPr>
            <a:t>ケ所、保育園</a:t>
          </a:r>
          <a:r>
            <a:rPr lang="en-US" sz="1300" b="0" i="0" baseline="0">
              <a:latin typeface="+mn-lt"/>
              <a:ea typeface="+mn-ea"/>
              <a:cs typeface="+mn-cs"/>
            </a:rPr>
            <a:t>3</a:t>
          </a:r>
          <a:r>
            <a:rPr lang="ja-JP" altLang="en-US" sz="1300" b="0" i="0" baseline="0">
              <a:latin typeface="+mn-lt"/>
              <a:ea typeface="+mn-ea"/>
              <a:cs typeface="+mn-cs"/>
            </a:rPr>
            <a:t>ケ所、幼稚園</a:t>
          </a:r>
          <a:r>
            <a:rPr lang="en-US" sz="1300" b="0" i="0" baseline="0">
              <a:latin typeface="+mn-lt"/>
              <a:ea typeface="+mn-ea"/>
              <a:cs typeface="+mn-cs"/>
            </a:rPr>
            <a:t>3</a:t>
          </a:r>
          <a:r>
            <a:rPr lang="ja-JP" altLang="en-US" sz="1300" b="0" i="0" baseline="0">
              <a:latin typeface="+mn-lt"/>
              <a:ea typeface="+mn-ea"/>
              <a:cs typeface="+mn-cs"/>
            </a:rPr>
            <a:t>ケ所等施設が点在しており、一定程度の職員配置が避けられないことが主な要因である。これまで、第６次行政改革大綱に基づき事務事業の民間委託の推進や事務事業の再編に取り組むなどしている。</a:t>
          </a:r>
          <a:endParaRPr lang="ja-JP" altLang="en-US" sz="1300" b="0" i="0" strike="noStrike">
            <a:solidFill>
              <a:srgbClr val="000000"/>
            </a:solidFill>
            <a:latin typeface="ＭＳ Ｐゴシック"/>
            <a:ea typeface="ＭＳ Ｐゴシック"/>
          </a:endParaRPr>
        </a:p>
      </xdr:txBody>
    </xdr:sp>
    <xdr:clientData/>
  </xdr:twoCellAnchor>
  <xdr:twoCellAnchor>
    <xdr:from>
      <xdr:col>26</xdr:col>
      <xdr:colOff>393700</xdr:colOff>
      <xdr:row>80</xdr:row>
      <xdr:rowOff>0</xdr:rowOff>
    </xdr:from>
    <xdr:to>
      <xdr:col>35</xdr:col>
      <xdr:colOff>3175</xdr:colOff>
      <xdr:row>91</xdr:row>
      <xdr:rowOff>142875</xdr:rowOff>
    </xdr:to>
    <xdr:sp macro="" textlink="" fLocksText="0">
      <xdr:nvSpPr>
        <xdr:cNvPr id="467" name="Text Box 231"/>
        <xdr:cNvSpPr txBox="1">
          <a:spLocks noChangeArrowheads="1"/>
        </xdr:cNvSpPr>
      </xdr:nvSpPr>
      <xdr:spPr bwMode="auto">
        <a:xfrm>
          <a:off x="18224500"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過去５年を通じて類似団体平均を上回っているが、平成２３年度以降は国家公務員が給料を削減したことにより１００を上回る結果となっていたが、平成２５年度は職員給を削減したことにより、前年度を下回った。</a:t>
          </a:r>
          <a:endParaRPr lang="en-US" sz="1300" b="0" i="0" baseline="0">
            <a:latin typeface="+mn-lt"/>
            <a:ea typeface="+mn-ea"/>
            <a:cs typeface="+mn-cs"/>
          </a:endParaRPr>
        </a:p>
        <a:p>
          <a:pPr rtl="0"/>
          <a:r>
            <a:rPr lang="ja-JP" altLang="en-US" sz="1300" b="0" i="0" baseline="0">
              <a:latin typeface="+mn-lt"/>
              <a:ea typeface="+mn-ea"/>
              <a:cs typeface="+mn-cs"/>
            </a:rPr>
            <a:t>今後については、５７歳昇給停の継続や国と同様に給与削減を行い、類似団体平均地に近づくよう努めていく。</a:t>
          </a:r>
          <a:endParaRPr lang="ja-JP" altLang="en-US" sz="13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11,488
11,431
224.70
5,327,728
5,183,663
110,555
3,319,412
4,444,377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95.7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106426</xdr:rowOff>
    </xdr:from>
    <xdr:to>
      <xdr:col>7</xdr:col>
      <xdr:colOff>15875</xdr:colOff>
      <xdr:row>39</xdr:row>
      <xdr:rowOff>143002</xdr:rowOff>
    </xdr:to>
    <xdr:cxnSp macro="">
      <xdr:nvCxnSpPr>
        <xdr:cNvPr id="63" name="直線コネクタ 62"/>
        <xdr:cNvCxnSpPr/>
      </xdr:nvCxnSpPr>
      <xdr:spPr>
        <a:xfrm flipV="1">
          <a:off x="3987800" y="67929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39</xdr:row>
      <xdr:rowOff>143002</xdr:rowOff>
    </xdr:to>
    <xdr:cxnSp macro="">
      <xdr:nvCxnSpPr>
        <xdr:cNvPr id="66" name="直線コネクタ 65"/>
        <xdr:cNvCxnSpPr/>
      </xdr:nvCxnSpPr>
      <xdr:spPr>
        <a:xfrm>
          <a:off x="3098800" y="6824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28702</xdr:rowOff>
    </xdr:from>
    <xdr:to>
      <xdr:col>4</xdr:col>
      <xdr:colOff>346075</xdr:colOff>
      <xdr:row>39</xdr:row>
      <xdr:rowOff>138430</xdr:rowOff>
    </xdr:to>
    <xdr:cxnSp macro="">
      <xdr:nvCxnSpPr>
        <xdr:cNvPr id="69" name="直線コネクタ 68"/>
        <xdr:cNvCxnSpPr/>
      </xdr:nvCxnSpPr>
      <xdr:spPr>
        <a:xfrm>
          <a:off x="2209800" y="6715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28702</xdr:rowOff>
    </xdr:from>
    <xdr:to>
      <xdr:col>3</xdr:col>
      <xdr:colOff>142875</xdr:colOff>
      <xdr:row>39</xdr:row>
      <xdr:rowOff>74422</xdr:rowOff>
    </xdr:to>
    <xdr:cxnSp macro="">
      <xdr:nvCxnSpPr>
        <xdr:cNvPr id="72" name="直線コネクタ 71"/>
        <xdr:cNvCxnSpPr/>
      </xdr:nvCxnSpPr>
      <xdr:spPr>
        <a:xfrm flipV="1">
          <a:off x="1320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55626</xdr:rowOff>
    </xdr:from>
    <xdr:to>
      <xdr:col>7</xdr:col>
      <xdr:colOff>66675</xdr:colOff>
      <xdr:row>39</xdr:row>
      <xdr:rowOff>157226</xdr:rowOff>
    </xdr:to>
    <xdr:sp macro="" textlink="">
      <xdr:nvSpPr>
        <xdr:cNvPr id="82" name="円/楕円 81"/>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27703</xdr:rowOff>
    </xdr:from>
    <xdr:ext cx="762000" cy="259045"/>
    <xdr:sp macro="" textlink="">
      <xdr:nvSpPr>
        <xdr:cNvPr id="83" name="人件費該当値テキスト"/>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92202</xdr:rowOff>
    </xdr:from>
    <xdr:to>
      <xdr:col>5</xdr:col>
      <xdr:colOff>600075</xdr:colOff>
      <xdr:row>40</xdr:row>
      <xdr:rowOff>22352</xdr:rowOff>
    </xdr:to>
    <xdr:sp macro="" textlink="">
      <xdr:nvSpPr>
        <xdr:cNvPr id="84" name="円/楕円 83"/>
        <xdr:cNvSpPr/>
      </xdr:nvSpPr>
      <xdr:spPr>
        <a:xfrm>
          <a:off x="3937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7129</xdr:rowOff>
    </xdr:from>
    <xdr:ext cx="736600" cy="259045"/>
    <xdr:sp macro="" textlink="">
      <xdr:nvSpPr>
        <xdr:cNvPr id="85" name="テキスト ボックス 84"/>
        <xdr:cNvSpPr txBox="1"/>
      </xdr:nvSpPr>
      <xdr:spPr>
        <a:xfrm>
          <a:off x="3606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6" name="円/楕円 85"/>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7" name="テキスト ボックス 86"/>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149352</xdr:rowOff>
    </xdr:from>
    <xdr:to>
      <xdr:col>3</xdr:col>
      <xdr:colOff>193675</xdr:colOff>
      <xdr:row>39</xdr:row>
      <xdr:rowOff>79502</xdr:rowOff>
    </xdr:to>
    <xdr:sp macro="" textlink="">
      <xdr:nvSpPr>
        <xdr:cNvPr id="88" name="円/楕円 87"/>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64279</xdr:rowOff>
    </xdr:from>
    <xdr:ext cx="762000" cy="259045"/>
    <xdr:sp macro="" textlink="">
      <xdr:nvSpPr>
        <xdr:cNvPr id="89" name="テキスト ボックス 88"/>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0" name="円/楕円 89"/>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1" name="テキスト ボックス 90"/>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16</xdr:row>
      <xdr:rowOff>12700</xdr:rowOff>
    </xdr:to>
    <xdr:cxnSp macro="">
      <xdr:nvCxnSpPr>
        <xdr:cNvPr id="124" name="直線コネクタ 123"/>
        <xdr:cNvCxnSpPr/>
      </xdr:nvCxnSpPr>
      <xdr:spPr>
        <a:xfrm>
          <a:off x="15671800" y="2595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24130</xdr:rowOff>
    </xdr:to>
    <xdr:cxnSp macro="">
      <xdr:nvCxnSpPr>
        <xdr:cNvPr id="127" name="直線コネクタ 126"/>
        <xdr:cNvCxnSpPr/>
      </xdr:nvCxnSpPr>
      <xdr:spPr>
        <a:xfrm>
          <a:off x="14782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16</xdr:row>
      <xdr:rowOff>27940</xdr:rowOff>
    </xdr:to>
    <xdr:cxnSp macro="">
      <xdr:nvCxnSpPr>
        <xdr:cNvPr id="130" name="直線コネクタ 129"/>
        <xdr:cNvCxnSpPr/>
      </xdr:nvCxnSpPr>
      <xdr:spPr>
        <a:xfrm flipV="1">
          <a:off x="13893800" y="2565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16</xdr:row>
      <xdr:rowOff>27940</xdr:rowOff>
    </xdr:to>
    <xdr:cxnSp macro="">
      <xdr:nvCxnSpPr>
        <xdr:cNvPr id="133" name="直線コネクタ 132"/>
        <xdr:cNvCxnSpPr/>
      </xdr:nvCxnSpPr>
      <xdr:spPr>
        <a:xfrm>
          <a:off x="13004800" y="2565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3" name="円/楕円 142"/>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4"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5" name="円/楕円 144"/>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6" name="テキスト ボックス 145"/>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7" name="円/楕円 146"/>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8" name="テキスト ボックス 147"/>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49" name="円/楕円 148"/>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50" name="テキスト ボックス 149"/>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1" name="円/楕円 150"/>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2" name="テキスト ボックス 151"/>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31750</xdr:rowOff>
    </xdr:to>
    <xdr:cxnSp macro="">
      <xdr:nvCxnSpPr>
        <xdr:cNvPr id="185" name="直線コネクタ 184"/>
        <xdr:cNvCxnSpPr/>
      </xdr:nvCxnSpPr>
      <xdr:spPr>
        <a:xfrm flipV="1">
          <a:off x="3987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56</xdr:row>
      <xdr:rowOff>31750</xdr:rowOff>
    </xdr:to>
    <xdr:cxnSp macro="">
      <xdr:nvCxnSpPr>
        <xdr:cNvPr id="188" name="直線コネクタ 187"/>
        <xdr:cNvCxnSpPr/>
      </xdr:nvCxnSpPr>
      <xdr:spPr>
        <a:xfrm>
          <a:off x="3098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91" name="直線コネクタ 190"/>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127000</xdr:rowOff>
    </xdr:to>
    <xdr:cxnSp macro="">
      <xdr:nvCxnSpPr>
        <xdr:cNvPr id="194" name="直線コネクタ 193"/>
        <xdr:cNvCxnSpPr/>
      </xdr:nvCxnSpPr>
      <xdr:spPr>
        <a:xfrm>
          <a:off x="1320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4" name="円/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5"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6" name="円/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07" name="テキスト ボックス 206"/>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8" name="円/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09" name="テキスト ボックス 20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2" name="円/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3" name="テキスト ボックス 212"/>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142240</xdr:rowOff>
    </xdr:to>
    <xdr:cxnSp macro="">
      <xdr:nvCxnSpPr>
        <xdr:cNvPr id="246" name="直線コネクタ 245"/>
        <xdr:cNvCxnSpPr/>
      </xdr:nvCxnSpPr>
      <xdr:spPr>
        <a:xfrm>
          <a:off x="15671800" y="9667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56</xdr:row>
      <xdr:rowOff>66040</xdr:rowOff>
    </xdr:to>
    <xdr:cxnSp macro="">
      <xdr:nvCxnSpPr>
        <xdr:cNvPr id="249" name="直線コネクタ 248"/>
        <xdr:cNvCxnSpPr/>
      </xdr:nvCxnSpPr>
      <xdr:spPr>
        <a:xfrm>
          <a:off x="14782800" y="9545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115570</xdr:rowOff>
    </xdr:to>
    <xdr:cxnSp macro="">
      <xdr:nvCxnSpPr>
        <xdr:cNvPr id="252" name="直線コネクタ 251"/>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161290</xdr:rowOff>
    </xdr:to>
    <xdr:cxnSp macro="">
      <xdr:nvCxnSpPr>
        <xdr:cNvPr id="255" name="直線コネクタ 254"/>
        <xdr:cNvCxnSpPr/>
      </xdr:nvCxnSpPr>
      <xdr:spPr>
        <a:xfrm flipV="1">
          <a:off x="13004800" y="9507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5" name="円/楕円 264"/>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63517</xdr:rowOff>
    </xdr:from>
    <xdr:ext cx="762000" cy="259045"/>
    <xdr:sp macro="" textlink="">
      <xdr:nvSpPr>
        <xdr:cNvPr id="266"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7" name="円/楕円 266"/>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8" name="テキスト ボックス 267"/>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69" name="円/楕円 268"/>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0" name="テキスト ボックス 269"/>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1" name="円/楕円 270"/>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2" name="テキスト ボックス 271"/>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3" name="円/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4" name="テキスト ボックス 27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145288</xdr:rowOff>
    </xdr:to>
    <xdr:cxnSp macro="">
      <xdr:nvCxnSpPr>
        <xdr:cNvPr id="304" name="直線コネクタ 303"/>
        <xdr:cNvCxnSpPr/>
      </xdr:nvCxnSpPr>
      <xdr:spPr>
        <a:xfrm>
          <a:off x="15671800" y="62534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81280</xdr:rowOff>
    </xdr:to>
    <xdr:cxnSp macro="">
      <xdr:nvCxnSpPr>
        <xdr:cNvPr id="307" name="直線コネクタ 306"/>
        <xdr:cNvCxnSpPr/>
      </xdr:nvCxnSpPr>
      <xdr:spPr>
        <a:xfrm>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108712</xdr:rowOff>
    </xdr:to>
    <xdr:cxnSp macro="">
      <xdr:nvCxnSpPr>
        <xdr:cNvPr id="310" name="直線コネクタ 309"/>
        <xdr:cNvCxnSpPr/>
      </xdr:nvCxnSpPr>
      <xdr:spPr>
        <a:xfrm flipV="1">
          <a:off x="13893800" y="6244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37</xdr:row>
      <xdr:rowOff>10414</xdr:rowOff>
    </xdr:to>
    <xdr:cxnSp macro="">
      <xdr:nvCxnSpPr>
        <xdr:cNvPr id="313" name="直線コネクタ 312"/>
        <xdr:cNvCxnSpPr/>
      </xdr:nvCxnSpPr>
      <xdr:spPr>
        <a:xfrm flipV="1">
          <a:off x="13004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3" name="円/楕円 322"/>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4"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5" name="円/楕円 32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6" name="テキスト ボックス 325"/>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7" name="円/楕円 326"/>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8" name="テキスト ボックス 327"/>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9" name="円/楕円 328"/>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0" name="テキスト ボックス 32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1" name="円/楕円 330"/>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32" name="テキスト ボックス 331"/>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81280</xdr:rowOff>
    </xdr:to>
    <xdr:cxnSp macro="">
      <xdr:nvCxnSpPr>
        <xdr:cNvPr id="362" name="直線コネクタ 361"/>
        <xdr:cNvCxnSpPr/>
      </xdr:nvCxnSpPr>
      <xdr:spPr>
        <a:xfrm flipV="1">
          <a:off x="3987800" y="130566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77</xdr:row>
      <xdr:rowOff>19558</xdr:rowOff>
    </xdr:to>
    <xdr:cxnSp macro="">
      <xdr:nvCxnSpPr>
        <xdr:cNvPr id="365" name="直線コネクタ 364"/>
        <xdr:cNvCxnSpPr/>
      </xdr:nvCxnSpPr>
      <xdr:spPr>
        <a:xfrm flipV="1">
          <a:off x="3098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19558</xdr:rowOff>
    </xdr:to>
    <xdr:cxnSp macro="">
      <xdr:nvCxnSpPr>
        <xdr:cNvPr id="368" name="直線コネクタ 367"/>
        <xdr:cNvCxnSpPr/>
      </xdr:nvCxnSpPr>
      <xdr:spPr>
        <a:xfrm>
          <a:off x="2209800" y="13157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131572</xdr:rowOff>
    </xdr:to>
    <xdr:cxnSp macro="">
      <xdr:nvCxnSpPr>
        <xdr:cNvPr id="371" name="直線コネクタ 370"/>
        <xdr:cNvCxnSpPr/>
      </xdr:nvCxnSpPr>
      <xdr:spPr>
        <a:xfrm flipV="1">
          <a:off x="1320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textlink="">
      <xdr:nvSpPr>
        <xdr:cNvPr id="381" name="円/楕円 380"/>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163593</xdr:rowOff>
    </xdr:from>
    <xdr:ext cx="762000" cy="259045"/>
    <xdr:sp macro="" textlink="">
      <xdr:nvSpPr>
        <xdr:cNvPr id="382"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3" name="円/楕円 38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4" name="テキスト ボックス 383"/>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85" name="円/楕円 384"/>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86" name="テキスト ボックス 385"/>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7" name="円/楕円 386"/>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8" name="テキスト ボックス 387"/>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89" name="円/楕円 388"/>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0" name="テキスト ボックス 389"/>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138430</xdr:rowOff>
    </xdr:to>
    <xdr:cxnSp macro="">
      <xdr:nvCxnSpPr>
        <xdr:cNvPr id="423" name="直線コネクタ 422"/>
        <xdr:cNvCxnSpPr/>
      </xdr:nvCxnSpPr>
      <xdr:spPr>
        <a:xfrm>
          <a:off x="15671800" y="1338961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78</xdr:row>
      <xdr:rowOff>16511</xdr:rowOff>
    </xdr:to>
    <xdr:cxnSp macro="">
      <xdr:nvCxnSpPr>
        <xdr:cNvPr id="426" name="直線コネクタ 425"/>
        <xdr:cNvCxnSpPr/>
      </xdr:nvCxnSpPr>
      <xdr:spPr>
        <a:xfrm>
          <a:off x="14782800" y="132600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73661</xdr:rowOff>
    </xdr:to>
    <xdr:cxnSp macro="">
      <xdr:nvCxnSpPr>
        <xdr:cNvPr id="429" name="直線コネクタ 428"/>
        <xdr:cNvCxnSpPr/>
      </xdr:nvCxnSpPr>
      <xdr:spPr>
        <a:xfrm flipV="1">
          <a:off x="13893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77</xdr:row>
      <xdr:rowOff>88900</xdr:rowOff>
    </xdr:to>
    <xdr:cxnSp macro="">
      <xdr:nvCxnSpPr>
        <xdr:cNvPr id="432" name="直線コネクタ 431"/>
        <xdr:cNvCxnSpPr/>
      </xdr:nvCxnSpPr>
      <xdr:spPr>
        <a:xfrm flipV="1">
          <a:off x="13004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42" name="円/楕円 441"/>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43"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4" name="円/楕円 443"/>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5" name="テキスト ボックス 444"/>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46" name="円/楕円 445"/>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47" name="テキスト ボックス 446"/>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48" name="円/楕円 447"/>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49" name="テキスト ボックス 448"/>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0" name="円/楕円 449"/>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1" name="テキスト ボックス 450"/>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8</xdr:col>
      <xdr:colOff>320675</xdr:colOff>
      <xdr:row>32</xdr:row>
      <xdr:rowOff>101600</xdr:rowOff>
    </xdr:from>
    <xdr:to>
      <xdr:col>15</xdr:col>
      <xdr:colOff>596900</xdr:colOff>
      <xdr:row>43</xdr:row>
      <xdr:rowOff>120650</xdr:rowOff>
    </xdr:to>
    <xdr:sp macro="" textlink="" fLocksText="0">
      <xdr:nvSpPr>
        <xdr:cNvPr id="452" name="Text Box 42"/>
        <xdr:cNvSpPr txBox="1">
          <a:spLocks noChangeArrowheads="1"/>
        </xdr:cNvSpPr>
      </xdr:nvSpPr>
      <xdr:spPr bwMode="auto">
        <a:xfrm>
          <a:off x="5816600" y="5588000"/>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人件費に係るものは平成２５年度において３３．３％と類似団体内平均値と比べて高くなっている。これは、行政面積の広さゆえ短期的な改善は困難であるが、地域手当の見直しなどにより、着実な数値の減少に努めたい。</a:t>
          </a:r>
          <a:endParaRPr lang="ja-JP" altLang="en-US" sz="1300" b="0" i="0" strike="noStrike">
            <a:solidFill>
              <a:srgbClr val="000000"/>
            </a:solidFill>
            <a:latin typeface="ＭＳ Ｐゴシック"/>
            <a:ea typeface="ＭＳ Ｐゴシック"/>
          </a:endParaRPr>
        </a:p>
      </xdr:txBody>
    </xdr:sp>
    <xdr:clientData/>
  </xdr:twoCellAnchor>
  <xdr:twoCellAnchor>
    <xdr:from>
      <xdr:col>8</xdr:col>
      <xdr:colOff>320675</xdr:colOff>
      <xdr:row>52</xdr:row>
      <xdr:rowOff>101600</xdr:rowOff>
    </xdr:from>
    <xdr:to>
      <xdr:col>15</xdr:col>
      <xdr:colOff>596900</xdr:colOff>
      <xdr:row>63</xdr:row>
      <xdr:rowOff>120650</xdr:rowOff>
    </xdr:to>
    <xdr:sp macro="" textlink="" fLocksText="0">
      <xdr:nvSpPr>
        <xdr:cNvPr id="453" name="Text Box 159"/>
        <xdr:cNvSpPr txBox="1">
          <a:spLocks noChangeArrowheads="1"/>
        </xdr:cNvSpPr>
      </xdr:nvSpPr>
      <xdr:spPr bwMode="auto">
        <a:xfrm>
          <a:off x="5816600" y="9017000"/>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を通じて類似団体内平均値を下回っているが、２４年度に大きく増加し、２５年度は若干減少したが、増加した状態が続いている。これは、障害者自立支援関係の扶助費の増加によると思われる。増加傾向にあることは否めず、今後も増加していくと思われる。</a:t>
          </a:r>
        </a:p>
      </xdr:txBody>
    </xdr:sp>
    <xdr:clientData/>
  </xdr:twoCellAnchor>
  <xdr:twoCellAnchor>
    <xdr:from>
      <xdr:col>8</xdr:col>
      <xdr:colOff>320675</xdr:colOff>
      <xdr:row>72</xdr:row>
      <xdr:rowOff>101600</xdr:rowOff>
    </xdr:from>
    <xdr:to>
      <xdr:col>15</xdr:col>
      <xdr:colOff>596900</xdr:colOff>
      <xdr:row>83</xdr:row>
      <xdr:rowOff>120650</xdr:rowOff>
    </xdr:to>
    <xdr:sp macro="" textlink="" fLocksText="0">
      <xdr:nvSpPr>
        <xdr:cNvPr id="454" name="Text Box 342"/>
        <xdr:cNvSpPr txBox="1">
          <a:spLocks noChangeArrowheads="1"/>
        </xdr:cNvSpPr>
      </xdr:nvSpPr>
      <xdr:spPr bwMode="auto">
        <a:xfrm>
          <a:off x="5816600" y="12446000"/>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過去を通じて類似団体内平均値を下回っている。元金については平成２３年度以降減少傾向にあるが、今後の新発債により変動していくと思われる。</a:t>
          </a:r>
          <a:endParaRPr lang="ja-JP" sz="1300"/>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25</xdr:col>
      <xdr:colOff>336550</xdr:colOff>
      <xdr:row>12</xdr:row>
      <xdr:rowOff>101600</xdr:rowOff>
    </xdr:from>
    <xdr:to>
      <xdr:col>32</xdr:col>
      <xdr:colOff>622300</xdr:colOff>
      <xdr:row>23</xdr:row>
      <xdr:rowOff>120650</xdr:rowOff>
    </xdr:to>
    <xdr:sp macro="" textlink="" fLocksText="0">
      <xdr:nvSpPr>
        <xdr:cNvPr id="455" name="Text Box 101"/>
        <xdr:cNvSpPr txBox="1">
          <a:spLocks noChangeArrowheads="1"/>
        </xdr:cNvSpPr>
      </xdr:nvSpPr>
      <xdr:spPr bwMode="auto">
        <a:xfrm>
          <a:off x="17500600" y="2159000"/>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過去５年間で平成２２年度を除き類似団体内平均値を下回っている。</a:t>
          </a:r>
          <a:endParaRPr lang="en-US" sz="1300" b="0" i="0" baseline="0">
            <a:latin typeface="+mn-lt"/>
            <a:ea typeface="+mn-ea"/>
            <a:cs typeface="+mn-cs"/>
          </a:endParaRPr>
        </a:p>
        <a:p>
          <a:pPr rtl="0"/>
          <a:r>
            <a:rPr lang="ja-JP" altLang="en-US" sz="1300" b="0" i="0" baseline="0">
              <a:latin typeface="+mn-lt"/>
              <a:ea typeface="+mn-ea"/>
              <a:cs typeface="+mn-cs"/>
            </a:rPr>
            <a:t>平成２２年度については、緊急雇用事業の創出による増加であり、今後は民間委託などの増加はあるが、その他については抑制に努めていく。</a:t>
          </a:r>
          <a:endParaRPr lang="ja-JP" sz="1300"/>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25</xdr:col>
      <xdr:colOff>336550</xdr:colOff>
      <xdr:row>32</xdr:row>
      <xdr:rowOff>101600</xdr:rowOff>
    </xdr:from>
    <xdr:to>
      <xdr:col>32</xdr:col>
      <xdr:colOff>622300</xdr:colOff>
      <xdr:row>43</xdr:row>
      <xdr:rowOff>120650</xdr:rowOff>
    </xdr:to>
    <xdr:sp macro="" textlink="" fLocksText="0">
      <xdr:nvSpPr>
        <xdr:cNvPr id="456" name="Text Box 284"/>
        <xdr:cNvSpPr txBox="1">
          <a:spLocks noChangeArrowheads="1"/>
        </xdr:cNvSpPr>
      </xdr:nvSpPr>
      <xdr:spPr bwMode="auto">
        <a:xfrm>
          <a:off x="17500600" y="5588000"/>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補助費等の主なものは、一部事務組合への負担金であり、平成２２年度以降は足柄西部清掃組合の償還終了により減少していたが、同組合の起債の元金償還が始まったことにより、２５年度は増加した。</a:t>
          </a:r>
          <a:endParaRPr lang="en-US" sz="1300" b="0" i="0" baseline="0">
            <a:latin typeface="+mn-lt"/>
            <a:ea typeface="+mn-ea"/>
            <a:cs typeface="+mn-cs"/>
          </a:endParaRPr>
        </a:p>
        <a:p>
          <a:pPr rtl="0"/>
          <a:r>
            <a:rPr lang="ja-JP" altLang="en-US" sz="1300" b="0" i="0" baseline="0">
              <a:latin typeface="+mn-lt"/>
              <a:ea typeface="+mn-ea"/>
              <a:cs typeface="+mn-cs"/>
            </a:rPr>
            <a:t>今後は同組合の新発債の状況などにより変動が見込まれる。</a:t>
          </a:r>
          <a:endParaRPr lang="ja-JP" sz="1300"/>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25</xdr:col>
      <xdr:colOff>336550</xdr:colOff>
      <xdr:row>52</xdr:row>
      <xdr:rowOff>101600</xdr:rowOff>
    </xdr:from>
    <xdr:to>
      <xdr:col>32</xdr:col>
      <xdr:colOff>622300</xdr:colOff>
      <xdr:row>63</xdr:row>
      <xdr:rowOff>120650</xdr:rowOff>
    </xdr:to>
    <xdr:sp macro="" textlink="" fLocksText="0">
      <xdr:nvSpPr>
        <xdr:cNvPr id="457" name="Text Box 223"/>
        <xdr:cNvSpPr txBox="1">
          <a:spLocks noChangeArrowheads="1"/>
        </xdr:cNvSpPr>
      </xdr:nvSpPr>
      <xdr:spPr bwMode="auto">
        <a:xfrm>
          <a:off x="17500600" y="9017000"/>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過去を通じて類似団体内平均値を下回っている。</a:t>
          </a:r>
          <a:endParaRPr lang="en-US" sz="1300" b="0" i="0" baseline="0">
            <a:latin typeface="+mn-lt"/>
            <a:ea typeface="+mn-ea"/>
            <a:cs typeface="+mn-cs"/>
          </a:endParaRPr>
        </a:p>
        <a:p>
          <a:pPr rtl="0"/>
          <a:r>
            <a:rPr lang="ja-JP" altLang="en-US" sz="1300" b="0" i="0" baseline="0">
              <a:latin typeface="+mn-lt"/>
              <a:ea typeface="+mn-ea"/>
              <a:cs typeface="+mn-cs"/>
            </a:rPr>
            <a:t>その他の主なものは繰出金であり、２５年度に増加しているは、国民健康保険事業会計や介護保険事業会計への繰出金の増加によるものと思われる。今後も国民健康保険事業会計や介護保険事業会計への繰出金は増加傾向にあるので、その動向により変動が見込まれる。</a:t>
          </a:r>
          <a:endParaRPr lang="ja-JP" sz="1300"/>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25</xdr:col>
      <xdr:colOff>336550</xdr:colOff>
      <xdr:row>72</xdr:row>
      <xdr:rowOff>101600</xdr:rowOff>
    </xdr:from>
    <xdr:to>
      <xdr:col>32</xdr:col>
      <xdr:colOff>622300</xdr:colOff>
      <xdr:row>83</xdr:row>
      <xdr:rowOff>120650</xdr:rowOff>
    </xdr:to>
    <xdr:sp macro="" textlink="" fLocksText="0">
      <xdr:nvSpPr>
        <xdr:cNvPr id="458" name="Text Box 400"/>
        <xdr:cNvSpPr txBox="1">
          <a:spLocks noChangeArrowheads="1"/>
        </xdr:cNvSpPr>
      </xdr:nvSpPr>
      <xdr:spPr bwMode="auto">
        <a:xfrm>
          <a:off x="17500600" y="12446000"/>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300" b="0" i="0" baseline="0">
              <a:latin typeface="+mn-lt"/>
              <a:ea typeface="+mn-ea"/>
              <a:cs typeface="+mn-cs"/>
            </a:rPr>
            <a:t>過去を通じて類似団体内平均値を上回っている。</a:t>
          </a:r>
          <a:endParaRPr lang="en-US" sz="1300" b="0" i="0" baseline="0">
            <a:latin typeface="+mn-lt"/>
            <a:ea typeface="+mn-ea"/>
            <a:cs typeface="+mn-cs"/>
          </a:endParaRPr>
        </a:p>
        <a:p>
          <a:r>
            <a:rPr lang="ja-JP" altLang="en-US" sz="1300" b="0" i="0" baseline="0">
              <a:latin typeface="+mn-lt"/>
              <a:ea typeface="+mn-ea"/>
              <a:cs typeface="+mn-cs"/>
            </a:rPr>
            <a:t>これは債務負担行為の増加によるものであるが、今後、土地開発公社からの土地の買い戻しを積極的に進め、数値の改善に努めていく。</a:t>
          </a:r>
          <a:endParaRPr lang="ja-JP" altLang="en-US" sz="1300" b="0" i="0"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162258</xdr:rowOff>
    </xdr:from>
    <xdr:to>
      <xdr:col>4</xdr:col>
      <xdr:colOff>1117600</xdr:colOff>
      <xdr:row>18</xdr:row>
      <xdr:rowOff>14765</xdr:rowOff>
    </xdr:to>
    <xdr:cxnSp macro="">
      <xdr:nvCxnSpPr>
        <xdr:cNvPr id="50" name="直線コネクタ 49"/>
        <xdr:cNvCxnSpPr/>
      </xdr:nvCxnSpPr>
      <xdr:spPr bwMode="auto">
        <a:xfrm>
          <a:off x="5003800" y="3124533"/>
          <a:ext cx="6477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67320</xdr:rowOff>
    </xdr:from>
    <xdr:to>
      <xdr:col>4</xdr:col>
      <xdr:colOff>469900</xdr:colOff>
      <xdr:row>17</xdr:row>
      <xdr:rowOff>162258</xdr:rowOff>
    </xdr:to>
    <xdr:cxnSp macro="">
      <xdr:nvCxnSpPr>
        <xdr:cNvPr id="53" name="直線コネクタ 52"/>
        <xdr:cNvCxnSpPr/>
      </xdr:nvCxnSpPr>
      <xdr:spPr bwMode="auto">
        <a:xfrm>
          <a:off x="4305300" y="3029595"/>
          <a:ext cx="698500" cy="9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67320</xdr:rowOff>
    </xdr:from>
    <xdr:to>
      <xdr:col>3</xdr:col>
      <xdr:colOff>904875</xdr:colOff>
      <xdr:row>17</xdr:row>
      <xdr:rowOff>89898</xdr:rowOff>
    </xdr:to>
    <xdr:cxnSp macro="">
      <xdr:nvCxnSpPr>
        <xdr:cNvPr id="56" name="直線コネクタ 55"/>
        <xdr:cNvCxnSpPr/>
      </xdr:nvCxnSpPr>
      <xdr:spPr bwMode="auto">
        <a:xfrm flipV="1">
          <a:off x="3606800" y="3029595"/>
          <a:ext cx="698500" cy="2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76716</xdr:rowOff>
    </xdr:from>
    <xdr:to>
      <xdr:col>3</xdr:col>
      <xdr:colOff>206375</xdr:colOff>
      <xdr:row>17</xdr:row>
      <xdr:rowOff>89898</xdr:rowOff>
    </xdr:to>
    <xdr:cxnSp macro="">
      <xdr:nvCxnSpPr>
        <xdr:cNvPr id="59" name="直線コネクタ 58"/>
        <xdr:cNvCxnSpPr/>
      </xdr:nvCxnSpPr>
      <xdr:spPr bwMode="auto">
        <a:xfrm>
          <a:off x="2908300" y="3038991"/>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135415</xdr:rowOff>
    </xdr:from>
    <xdr:to>
      <xdr:col>5</xdr:col>
      <xdr:colOff>34925</xdr:colOff>
      <xdr:row>18</xdr:row>
      <xdr:rowOff>65565</xdr:rowOff>
    </xdr:to>
    <xdr:sp macro="" textlink="">
      <xdr:nvSpPr>
        <xdr:cNvPr id="69" name="円/楕円 68"/>
        <xdr:cNvSpPr/>
      </xdr:nvSpPr>
      <xdr:spPr bwMode="auto">
        <a:xfrm>
          <a:off x="56007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107492</xdr:rowOff>
    </xdr:from>
    <xdr:ext cx="762000" cy="259045"/>
    <xdr:sp macro="" textlink="">
      <xdr:nvSpPr>
        <xdr:cNvPr id="70" name="人口1人当たり決算額の推移該当値テキスト130"/>
        <xdr:cNvSpPr txBox="1"/>
      </xdr:nvSpPr>
      <xdr:spPr>
        <a:xfrm>
          <a:off x="5740400" y="306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111458</xdr:rowOff>
    </xdr:from>
    <xdr:to>
      <xdr:col>4</xdr:col>
      <xdr:colOff>520700</xdr:colOff>
      <xdr:row>18</xdr:row>
      <xdr:rowOff>41608</xdr:rowOff>
    </xdr:to>
    <xdr:sp macro="" textlink="">
      <xdr:nvSpPr>
        <xdr:cNvPr id="71" name="円/楕円 70"/>
        <xdr:cNvSpPr/>
      </xdr:nvSpPr>
      <xdr:spPr bwMode="auto">
        <a:xfrm>
          <a:off x="4953000" y="307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26385</xdr:rowOff>
    </xdr:from>
    <xdr:ext cx="736600" cy="259045"/>
    <xdr:sp macro="" textlink="">
      <xdr:nvSpPr>
        <xdr:cNvPr id="72" name="テキスト ボックス 71"/>
        <xdr:cNvSpPr txBox="1"/>
      </xdr:nvSpPr>
      <xdr:spPr>
        <a:xfrm>
          <a:off x="4622800" y="316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16520</xdr:rowOff>
    </xdr:from>
    <xdr:to>
      <xdr:col>3</xdr:col>
      <xdr:colOff>955675</xdr:colOff>
      <xdr:row>17</xdr:row>
      <xdr:rowOff>118120</xdr:rowOff>
    </xdr:to>
    <xdr:sp macro="" textlink="">
      <xdr:nvSpPr>
        <xdr:cNvPr id="73" name="円/楕円 72"/>
        <xdr:cNvSpPr/>
      </xdr:nvSpPr>
      <xdr:spPr bwMode="auto">
        <a:xfrm>
          <a:off x="4254500" y="297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128297</xdr:rowOff>
    </xdr:from>
    <xdr:ext cx="762000" cy="259045"/>
    <xdr:sp macro="" textlink="">
      <xdr:nvSpPr>
        <xdr:cNvPr id="74" name="テキスト ボックス 73"/>
        <xdr:cNvSpPr txBox="1"/>
      </xdr:nvSpPr>
      <xdr:spPr>
        <a:xfrm>
          <a:off x="3924300" y="27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39098</xdr:rowOff>
    </xdr:from>
    <xdr:to>
      <xdr:col>3</xdr:col>
      <xdr:colOff>257175</xdr:colOff>
      <xdr:row>17</xdr:row>
      <xdr:rowOff>140698</xdr:rowOff>
    </xdr:to>
    <xdr:sp macro="" textlink="">
      <xdr:nvSpPr>
        <xdr:cNvPr id="75" name="円/楕円 74"/>
        <xdr:cNvSpPr/>
      </xdr:nvSpPr>
      <xdr:spPr bwMode="auto">
        <a:xfrm>
          <a:off x="3556000" y="300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150875</xdr:rowOff>
    </xdr:from>
    <xdr:ext cx="762000" cy="259045"/>
    <xdr:sp macro="" textlink="">
      <xdr:nvSpPr>
        <xdr:cNvPr id="76" name="テキスト ボックス 75"/>
        <xdr:cNvSpPr txBox="1"/>
      </xdr:nvSpPr>
      <xdr:spPr>
        <a:xfrm>
          <a:off x="3225800" y="277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25916</xdr:rowOff>
    </xdr:from>
    <xdr:to>
      <xdr:col>2</xdr:col>
      <xdr:colOff>692150</xdr:colOff>
      <xdr:row>17</xdr:row>
      <xdr:rowOff>127516</xdr:rowOff>
    </xdr:to>
    <xdr:sp macro="" textlink="">
      <xdr:nvSpPr>
        <xdr:cNvPr id="77" name="円/楕円 76"/>
        <xdr:cNvSpPr/>
      </xdr:nvSpPr>
      <xdr:spPr bwMode="auto">
        <a:xfrm>
          <a:off x="2857500" y="298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137693</xdr:rowOff>
    </xdr:from>
    <xdr:ext cx="762000" cy="259045"/>
    <xdr:sp macro="" textlink="">
      <xdr:nvSpPr>
        <xdr:cNvPr id="78" name="テキスト ボックス 77"/>
        <xdr:cNvSpPr txBox="1"/>
      </xdr:nvSpPr>
      <xdr:spPr>
        <a:xfrm>
          <a:off x="2527300" y="27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325095</xdr:rowOff>
    </xdr:from>
    <xdr:to>
      <xdr:col>4</xdr:col>
      <xdr:colOff>1117600</xdr:colOff>
      <xdr:row>36</xdr:row>
      <xdr:rowOff>19406</xdr:rowOff>
    </xdr:to>
    <xdr:cxnSp macro="">
      <xdr:nvCxnSpPr>
        <xdr:cNvPr id="111" name="直線コネクタ 110"/>
        <xdr:cNvCxnSpPr/>
      </xdr:nvCxnSpPr>
      <xdr:spPr bwMode="auto">
        <a:xfrm>
          <a:off x="5003800" y="6935445"/>
          <a:ext cx="647700" cy="3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172072</xdr:rowOff>
    </xdr:from>
    <xdr:to>
      <xdr:col>4</xdr:col>
      <xdr:colOff>469900</xdr:colOff>
      <xdr:row>35</xdr:row>
      <xdr:rowOff>325095</xdr:rowOff>
    </xdr:to>
    <xdr:cxnSp macro="">
      <xdr:nvCxnSpPr>
        <xdr:cNvPr id="114" name="直線コネクタ 113"/>
        <xdr:cNvCxnSpPr/>
      </xdr:nvCxnSpPr>
      <xdr:spPr bwMode="auto">
        <a:xfrm>
          <a:off x="4305300" y="6782422"/>
          <a:ext cx="698500" cy="15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102515</xdr:rowOff>
    </xdr:from>
    <xdr:to>
      <xdr:col>3</xdr:col>
      <xdr:colOff>904875</xdr:colOff>
      <xdr:row>35</xdr:row>
      <xdr:rowOff>172072</xdr:rowOff>
    </xdr:to>
    <xdr:cxnSp macro="">
      <xdr:nvCxnSpPr>
        <xdr:cNvPr id="117" name="直線コネクタ 116"/>
        <xdr:cNvCxnSpPr/>
      </xdr:nvCxnSpPr>
      <xdr:spPr bwMode="auto">
        <a:xfrm>
          <a:off x="3606800" y="6712865"/>
          <a:ext cx="698500" cy="69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102515</xdr:rowOff>
    </xdr:from>
    <xdr:to>
      <xdr:col>3</xdr:col>
      <xdr:colOff>206375</xdr:colOff>
      <xdr:row>35</xdr:row>
      <xdr:rowOff>253644</xdr:rowOff>
    </xdr:to>
    <xdr:cxnSp macro="">
      <xdr:nvCxnSpPr>
        <xdr:cNvPr id="120" name="直線コネクタ 119"/>
        <xdr:cNvCxnSpPr/>
      </xdr:nvCxnSpPr>
      <xdr:spPr bwMode="auto">
        <a:xfrm flipV="1">
          <a:off x="2908300" y="6712865"/>
          <a:ext cx="698500" cy="15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311506</xdr:rowOff>
    </xdr:from>
    <xdr:to>
      <xdr:col>5</xdr:col>
      <xdr:colOff>34925</xdr:colOff>
      <xdr:row>36</xdr:row>
      <xdr:rowOff>70206</xdr:rowOff>
    </xdr:to>
    <xdr:sp macro="" textlink="">
      <xdr:nvSpPr>
        <xdr:cNvPr id="130" name="円/楕円 129"/>
        <xdr:cNvSpPr/>
      </xdr:nvSpPr>
      <xdr:spPr bwMode="auto">
        <a:xfrm>
          <a:off x="5600700" y="69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283583</xdr:rowOff>
    </xdr:from>
    <xdr:ext cx="762000" cy="259045"/>
    <xdr:sp macro="" textlink="">
      <xdr:nvSpPr>
        <xdr:cNvPr id="131" name="人口1人当たり決算額の推移該当値テキスト445"/>
        <xdr:cNvSpPr txBox="1"/>
      </xdr:nvSpPr>
      <xdr:spPr>
        <a:xfrm>
          <a:off x="5740400" y="689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274295</xdr:rowOff>
    </xdr:from>
    <xdr:to>
      <xdr:col>4</xdr:col>
      <xdr:colOff>520700</xdr:colOff>
      <xdr:row>36</xdr:row>
      <xdr:rowOff>32995</xdr:rowOff>
    </xdr:to>
    <xdr:sp macro="" textlink="">
      <xdr:nvSpPr>
        <xdr:cNvPr id="132" name="円/楕円 131"/>
        <xdr:cNvSpPr/>
      </xdr:nvSpPr>
      <xdr:spPr bwMode="auto">
        <a:xfrm>
          <a:off x="4953000" y="68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17772</xdr:rowOff>
    </xdr:from>
    <xdr:ext cx="736600" cy="259045"/>
    <xdr:sp macro="" textlink="">
      <xdr:nvSpPr>
        <xdr:cNvPr id="133" name="テキスト ボックス 132"/>
        <xdr:cNvSpPr txBox="1"/>
      </xdr:nvSpPr>
      <xdr:spPr>
        <a:xfrm>
          <a:off x="4622800" y="697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121272</xdr:rowOff>
    </xdr:from>
    <xdr:to>
      <xdr:col>3</xdr:col>
      <xdr:colOff>955675</xdr:colOff>
      <xdr:row>35</xdr:row>
      <xdr:rowOff>222872</xdr:rowOff>
    </xdr:to>
    <xdr:sp macro="" textlink="">
      <xdr:nvSpPr>
        <xdr:cNvPr id="134" name="円/楕円 133"/>
        <xdr:cNvSpPr/>
      </xdr:nvSpPr>
      <xdr:spPr bwMode="auto">
        <a:xfrm>
          <a:off x="4254500" y="673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233049</xdr:rowOff>
    </xdr:from>
    <xdr:ext cx="762000" cy="259045"/>
    <xdr:sp macro="" textlink="">
      <xdr:nvSpPr>
        <xdr:cNvPr id="135" name="テキスト ボックス 134"/>
        <xdr:cNvSpPr txBox="1"/>
      </xdr:nvSpPr>
      <xdr:spPr>
        <a:xfrm>
          <a:off x="3924300" y="65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51715</xdr:rowOff>
    </xdr:from>
    <xdr:to>
      <xdr:col>3</xdr:col>
      <xdr:colOff>257175</xdr:colOff>
      <xdr:row>35</xdr:row>
      <xdr:rowOff>153315</xdr:rowOff>
    </xdr:to>
    <xdr:sp macro="" textlink="">
      <xdr:nvSpPr>
        <xdr:cNvPr id="136" name="円/楕円 135"/>
        <xdr:cNvSpPr/>
      </xdr:nvSpPr>
      <xdr:spPr bwMode="auto">
        <a:xfrm>
          <a:off x="3556000" y="666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163491</xdr:rowOff>
    </xdr:from>
    <xdr:ext cx="762000" cy="259045"/>
    <xdr:sp macro="" textlink="">
      <xdr:nvSpPr>
        <xdr:cNvPr id="137" name="テキスト ボックス 136"/>
        <xdr:cNvSpPr txBox="1"/>
      </xdr:nvSpPr>
      <xdr:spPr>
        <a:xfrm>
          <a:off x="3225800" y="643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202844</xdr:rowOff>
    </xdr:from>
    <xdr:to>
      <xdr:col>2</xdr:col>
      <xdr:colOff>692150</xdr:colOff>
      <xdr:row>35</xdr:row>
      <xdr:rowOff>304444</xdr:rowOff>
    </xdr:to>
    <xdr:sp macro="" textlink="">
      <xdr:nvSpPr>
        <xdr:cNvPr id="138" name="円/楕円 137"/>
        <xdr:cNvSpPr/>
      </xdr:nvSpPr>
      <xdr:spPr bwMode="auto">
        <a:xfrm>
          <a:off x="2857500" y="681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289221</xdr:rowOff>
    </xdr:from>
    <xdr:ext cx="762000" cy="259045"/>
    <xdr:sp macro="" textlink="">
      <xdr:nvSpPr>
        <xdr:cNvPr id="139" name="テキスト ボックス 138"/>
        <xdr:cNvSpPr txBox="1"/>
      </xdr:nvSpPr>
      <xdr:spPr>
        <a:xfrm>
          <a:off x="2527300" y="689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10</xdr:col>
      <xdr:colOff>485776</xdr:colOff>
      <xdr:row>45</xdr:row>
      <xdr:rowOff>342900</xdr:rowOff>
    </xdr:from>
    <xdr:to>
      <xdr:col>15</xdr:col>
      <xdr:colOff>571501</xdr:colOff>
      <xdr:row>48</xdr:row>
      <xdr:rowOff>542925</xdr:rowOff>
    </xdr:to>
    <xdr:sp macro="" textlink="" fLocksText="0">
      <xdr:nvSpPr>
        <xdr:cNvPr id="15" name="Text Box 13"/>
        <xdr:cNvSpPr txBox="1">
          <a:spLocks noChangeArrowheads="1"/>
        </xdr:cNvSpPr>
      </xdr:nvSpPr>
      <xdr:spPr bwMode="auto">
        <a:xfrm>
          <a:off x="11144251" y="9934575"/>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300" b="0" i="0" baseline="0">
              <a:latin typeface="+mn-lt"/>
              <a:ea typeface="+mn-ea"/>
              <a:cs typeface="+mn-cs"/>
            </a:rPr>
            <a:t>財政調整基金については、平成２１年度以降横ばいの状況であるが、今後は、取り崩しを抑え現状の標準財政規模に対する比率の１５％台を維持していくことに努めていく。</a:t>
          </a:r>
          <a:endParaRPr lang="en-US" sz="1300" b="0" i="0" baseline="0">
            <a:latin typeface="+mn-lt"/>
            <a:ea typeface="+mn-ea"/>
            <a:cs typeface="+mn-cs"/>
          </a:endParaRPr>
        </a:p>
        <a:p>
          <a:pPr rtl="0"/>
          <a:r>
            <a:rPr lang="ja-JP" altLang="en-US" sz="1300" b="0" i="0" baseline="0">
              <a:latin typeface="+mn-lt"/>
              <a:ea typeface="+mn-ea"/>
              <a:cs typeface="+mn-cs"/>
            </a:rPr>
            <a:t>実質収支については、今後も３～５％の範囲になるよう適正な運営に努めていく。</a:t>
          </a:r>
          <a:endParaRPr lang="ja-JP" sz="1300"/>
        </a:p>
        <a:p>
          <a:pPr algn="l" rtl="1">
            <a:defRPr sz="1000"/>
          </a:pPr>
          <a:endParaRPr lang="ja-JP" altLang="en-US" sz="1400" b="0" i="0" strike="noStrike">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600075</xdr:colOff>
      <xdr:row>32</xdr:row>
      <xdr:rowOff>352425</xdr:rowOff>
    </xdr:from>
    <xdr:to>
      <xdr:col>15</xdr:col>
      <xdr:colOff>771525</xdr:colOff>
      <xdr:row>42</xdr:row>
      <xdr:rowOff>180975</xdr:rowOff>
    </xdr:to>
    <xdr:sp macro="" textlink="" fLocksText="0">
      <xdr:nvSpPr>
        <xdr:cNvPr id="22" name="Text Box 9"/>
        <xdr:cNvSpPr txBox="1">
          <a:spLocks noChangeArrowheads="1"/>
        </xdr:cNvSpPr>
      </xdr:nvSpPr>
      <xdr:spPr bwMode="auto">
        <a:xfrm>
          <a:off x="11487150" y="7248525"/>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300" b="0" i="0" baseline="0">
              <a:latin typeface="+mn-lt"/>
              <a:ea typeface="+mn-ea"/>
              <a:cs typeface="+mn-cs"/>
            </a:rPr>
            <a:t>過去を通じて、比率が算定されたことはない。今後も適正な財政運営に努めていく。</a:t>
          </a:r>
          <a:endParaRPr lang="ja-JP" sz="1300"/>
        </a:p>
        <a:p>
          <a:pPr algn="l" rtl="1">
            <a:defRPr sz="1000"/>
          </a:pPr>
          <a:endParaRPr lang="ja-JP" altLang="en-US" sz="1400" b="0" i="0" strike="noStrike">
            <a:solidFill>
              <a:srgbClr val="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15</xdr:col>
      <xdr:colOff>276225</xdr:colOff>
      <xdr:row>43</xdr:row>
      <xdr:rowOff>342900</xdr:rowOff>
    </xdr:from>
    <xdr:to>
      <xdr:col>19</xdr:col>
      <xdr:colOff>790575</xdr:colOff>
      <xdr:row>52</xdr:row>
      <xdr:rowOff>180975</xdr:rowOff>
    </xdr:to>
    <xdr:sp macro="" textlink="" fLocksText="0">
      <xdr:nvSpPr>
        <xdr:cNvPr id="21" name="Text Box 19"/>
        <xdr:cNvSpPr txBox="1">
          <a:spLocks noChangeArrowheads="1"/>
        </xdr:cNvSpPr>
      </xdr:nvSpPr>
      <xdr:spPr bwMode="auto">
        <a:xfrm>
          <a:off x="13230225" y="793432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300" b="0" i="0" baseline="0">
              <a:latin typeface="+mn-lt"/>
              <a:ea typeface="+mn-ea"/>
              <a:cs typeface="+mn-cs"/>
            </a:rPr>
            <a:t>公債費や組合等が起こした地方債の元利償還金については、今後、減少していくことが見込まれる。</a:t>
          </a:r>
          <a:endParaRPr lang="en-US" sz="1300" b="0" i="0" baseline="0">
            <a:latin typeface="+mn-lt"/>
            <a:ea typeface="+mn-ea"/>
            <a:cs typeface="+mn-cs"/>
          </a:endParaRPr>
        </a:p>
        <a:p>
          <a:pPr rtl="0"/>
          <a:r>
            <a:rPr lang="ja-JP" altLang="en-US" sz="1300" b="0" i="0" baseline="0">
              <a:latin typeface="+mn-lt"/>
              <a:ea typeface="+mn-ea"/>
              <a:cs typeface="+mn-cs"/>
            </a:rPr>
            <a:t>平成２２年度に債務負担行為に基づく支出額が増加しているのは、土地開発公社に対し一括返済をしたためで、平成２５年度以降は元利償還金や債務負担行為に基づく支出が減少傾向にある。</a:t>
          </a:r>
          <a:endParaRPr lang="ja-JP" altLang="en-US" sz="1400" b="0" i="0" strike="noStrike">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13</xdr:col>
      <xdr:colOff>390525</xdr:colOff>
      <xdr:row>40</xdr:row>
      <xdr:rowOff>19050</xdr:rowOff>
    </xdr:from>
    <xdr:to>
      <xdr:col>17</xdr:col>
      <xdr:colOff>819150</xdr:colOff>
      <xdr:row>51</xdr:row>
      <xdr:rowOff>180975</xdr:rowOff>
    </xdr:to>
    <xdr:sp macro="" textlink="" fLocksText="0">
      <xdr:nvSpPr>
        <xdr:cNvPr id="24" name="Text Box 22"/>
        <xdr:cNvSpPr txBox="1">
          <a:spLocks noChangeArrowheads="1"/>
        </xdr:cNvSpPr>
      </xdr:nvSpPr>
      <xdr:spPr bwMode="auto">
        <a:xfrm>
          <a:off x="13106400" y="7962900"/>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300" b="0" i="0" baseline="0">
              <a:latin typeface="+mn-lt"/>
              <a:ea typeface="+mn-ea"/>
              <a:cs typeface="+mn-cs"/>
            </a:rPr>
            <a:t>地方債の現在高については、新発債を元金の償還額以内というルールの中で実施していたが、平成２２年度以降台風による大規模な災害を受け、復旧のため借入額が増加したことや、緊急に着手せざるを得ない新東名対策事業などにより、地方債残高が増加した。</a:t>
          </a:r>
          <a:endParaRPr lang="en-US" sz="1300" b="0" i="0" baseline="0">
            <a:latin typeface="+mn-lt"/>
            <a:ea typeface="+mn-ea"/>
            <a:cs typeface="+mn-cs"/>
          </a:endParaRPr>
        </a:p>
        <a:p>
          <a:pPr rtl="0"/>
          <a:r>
            <a:rPr lang="ja-JP" altLang="en-US" sz="1300" b="0" i="0" baseline="0">
              <a:latin typeface="+mn-lt"/>
              <a:ea typeface="+mn-ea"/>
              <a:cs typeface="+mn-cs"/>
            </a:rPr>
            <a:t>一方、債務負担については２５年度は地域優良賃貸住宅建設に対し債務負担行為を設定したため、一時的に増加したが、今後は土地の買い戻しの進捗により減少していくと見込まれる。</a:t>
          </a:r>
          <a:endParaRPr lang="en-US" altLang="ja-JP" sz="1300" b="0" i="0" baseline="0">
            <a:latin typeface="+mn-lt"/>
            <a:ea typeface="+mn-ea"/>
            <a:cs typeface="+mn-cs"/>
          </a:endParaRPr>
        </a:p>
        <a:p>
          <a:pPr rtl="0"/>
          <a:endParaRPr lang="ja-JP" sz="1300"/>
        </a:p>
        <a:p>
          <a:pPr algn="l" rtl="1">
            <a:defRPr sz="1000"/>
          </a:pPr>
          <a:endParaRPr lang="ja-JP" altLang="en-US" sz="14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5327728</v>
      </c>
      <c r="BO4" s="349"/>
      <c r="BP4" s="349"/>
      <c r="BQ4" s="349"/>
      <c r="BR4" s="349"/>
      <c r="BS4" s="349"/>
      <c r="BT4" s="349"/>
      <c r="BU4" s="350"/>
      <c r="BV4" s="348">
        <v>5221232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5183663</v>
      </c>
      <c r="BO5" s="386"/>
      <c r="BP5" s="386"/>
      <c r="BQ5" s="386"/>
      <c r="BR5" s="386"/>
      <c r="BS5" s="386"/>
      <c r="BT5" s="386"/>
      <c r="BU5" s="387"/>
      <c r="BV5" s="385">
        <v>5071347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86.6</v>
      </c>
      <c r="CU5" s="383"/>
      <c r="CV5" s="383"/>
      <c r="CW5" s="383"/>
      <c r="CX5" s="383"/>
      <c r="CY5" s="383"/>
      <c r="CZ5" s="383"/>
      <c r="DA5" s="384"/>
      <c r="DB5" s="382">
        <v>84.6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144065</v>
      </c>
      <c r="BO6" s="386"/>
      <c r="BP6" s="386"/>
      <c r="BQ6" s="386"/>
      <c r="BR6" s="386"/>
      <c r="BS6" s="386"/>
      <c r="BT6" s="386"/>
      <c r="BU6" s="387"/>
      <c r="BV6" s="385">
        <v>149885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33510</v>
      </c>
      <c r="BO7" s="386"/>
      <c r="BP7" s="386"/>
      <c r="BQ7" s="386"/>
      <c r="BR7" s="386"/>
      <c r="BS7" s="386"/>
      <c r="BT7" s="386"/>
      <c r="BU7" s="387"/>
      <c r="BV7" s="385">
        <v>39338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3319412</v>
      </c>
      <c r="CU7" s="386"/>
      <c r="CV7" s="386"/>
      <c r="CW7" s="386"/>
      <c r="CX7" s="386"/>
      <c r="CY7" s="386"/>
      <c r="CZ7" s="386"/>
      <c r="DA7" s="387"/>
      <c r="DB7" s="385">
        <v>3319777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110555</v>
      </c>
      <c r="BO8" s="386"/>
      <c r="BP8" s="386"/>
      <c r="BQ8" s="386"/>
      <c r="BR8" s="386"/>
      <c r="BS8" s="386"/>
      <c r="BT8" s="386"/>
      <c r="BU8" s="387"/>
      <c r="BV8" s="385">
        <v>110547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11764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v>
      </c>
      <c r="BO9" s="386"/>
      <c r="BP9" s="386"/>
      <c r="BQ9" s="386"/>
      <c r="BR9" s="386"/>
      <c r="BS9" s="386"/>
      <c r="BT9" s="386"/>
      <c r="BU9" s="387"/>
      <c r="BV9" s="385">
        <v>-72776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9.1</v>
      </c>
      <c r="CU9" s="383"/>
      <c r="CV9" s="383"/>
      <c r="CW9" s="383"/>
      <c r="CX9" s="383"/>
      <c r="CY9" s="383"/>
      <c r="CZ9" s="383"/>
      <c r="DA9" s="384"/>
      <c r="DB9" s="382">
        <v>10.1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12655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42757</v>
      </c>
      <c r="BO10" s="386"/>
      <c r="BP10" s="386"/>
      <c r="BQ10" s="386"/>
      <c r="BR10" s="386"/>
      <c r="BS10" s="386"/>
      <c r="BT10" s="386"/>
      <c r="BU10" s="387"/>
      <c r="BV10" s="385">
        <v>67981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11488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64335</v>
      </c>
      <c r="BO12" s="386"/>
      <c r="BP12" s="386"/>
      <c r="BQ12" s="386"/>
      <c r="BR12" s="386"/>
      <c r="BS12" s="386"/>
      <c r="BT12" s="386"/>
      <c r="BU12" s="387"/>
      <c r="BV12" s="385">
        <v>65000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11431</v>
      </c>
      <c r="S13" s="467"/>
      <c r="T13" s="467"/>
      <c r="U13" s="467"/>
      <c r="V13" s="468"/>
      <c r="W13" s="401" t="s">
        <v>124</v>
      </c>
      <c r="X13" s="402"/>
      <c r="Y13" s="402"/>
      <c r="Z13" s="402"/>
      <c r="AA13" s="402"/>
      <c r="AB13" s="392"/>
      <c r="AC13" s="436">
        <v>362</v>
      </c>
      <c r="AD13" s="437"/>
      <c r="AE13" s="437"/>
      <c r="AF13" s="437"/>
      <c r="AG13" s="476"/>
      <c r="AH13" s="436">
        <v>441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-21570</v>
      </c>
      <c r="BO13" s="386"/>
      <c r="BP13" s="386"/>
      <c r="BQ13" s="386"/>
      <c r="BR13" s="386"/>
      <c r="BS13" s="386"/>
      <c r="BT13" s="386"/>
      <c r="BU13" s="387"/>
      <c r="BV13" s="385">
        <v>-69795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11616</v>
      </c>
      <c r="S14" s="467"/>
      <c r="T14" s="467"/>
      <c r="U14" s="467"/>
      <c r="V14" s="468"/>
      <c r="W14" s="375"/>
      <c r="X14" s="376"/>
      <c r="Y14" s="376"/>
      <c r="Z14" s="376"/>
      <c r="AA14" s="376"/>
      <c r="AB14" s="365"/>
      <c r="AC14" s="469">
        <v>6.3</v>
      </c>
      <c r="AD14" s="470"/>
      <c r="AE14" s="470"/>
      <c r="AF14" s="470"/>
      <c r="AG14" s="471"/>
      <c r="AH14" s="469">
        <v>6.8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95.7</v>
      </c>
      <c r="CU14" s="481"/>
      <c r="CV14" s="481"/>
      <c r="CW14" s="481"/>
      <c r="CX14" s="481"/>
      <c r="CY14" s="481"/>
      <c r="CZ14" s="481"/>
      <c r="DA14" s="482"/>
      <c r="DB14" s="480">
        <v>84.3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11558</v>
      </c>
      <c r="S15" s="467"/>
      <c r="T15" s="467"/>
      <c r="U15" s="467"/>
      <c r="V15" s="468"/>
      <c r="W15" s="401" t="s">
        <v>131</v>
      </c>
      <c r="X15" s="402"/>
      <c r="Y15" s="402"/>
      <c r="Z15" s="402"/>
      <c r="AA15" s="402"/>
      <c r="AB15" s="392"/>
      <c r="AC15" s="436">
        <v>1762</v>
      </c>
      <c r="AD15" s="437"/>
      <c r="AE15" s="437"/>
      <c r="AF15" s="437"/>
      <c r="AG15" s="476"/>
      <c r="AH15" s="436">
        <v>2035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1659774</v>
      </c>
      <c r="BO15" s="349"/>
      <c r="BP15" s="349"/>
      <c r="BQ15" s="349"/>
      <c r="BR15" s="349"/>
      <c r="BS15" s="349"/>
      <c r="BT15" s="349"/>
      <c r="BU15" s="350"/>
      <c r="BV15" s="348">
        <v>1656599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30.6</v>
      </c>
      <c r="AD16" s="470"/>
      <c r="AE16" s="470"/>
      <c r="AF16" s="470"/>
      <c r="AG16" s="471"/>
      <c r="AH16" s="469">
        <v>31.5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2513812</v>
      </c>
      <c r="BO16" s="386"/>
      <c r="BP16" s="386"/>
      <c r="BQ16" s="386"/>
      <c r="BR16" s="386"/>
      <c r="BS16" s="386"/>
      <c r="BT16" s="386"/>
      <c r="BU16" s="387"/>
      <c r="BV16" s="385">
        <v>2525713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3637</v>
      </c>
      <c r="AD17" s="437"/>
      <c r="AE17" s="437"/>
      <c r="AF17" s="437"/>
      <c r="AG17" s="476"/>
      <c r="AH17" s="436">
        <v>3929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2150390</v>
      </c>
      <c r="BO17" s="386"/>
      <c r="BP17" s="386"/>
      <c r="BQ17" s="386"/>
      <c r="BR17" s="386"/>
      <c r="BS17" s="386"/>
      <c r="BT17" s="386"/>
      <c r="BU17" s="387"/>
      <c r="BV17" s="385">
        <v>2145859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224.7</v>
      </c>
      <c r="M18" s="498"/>
      <c r="N18" s="498"/>
      <c r="O18" s="498"/>
      <c r="P18" s="498"/>
      <c r="Q18" s="498"/>
      <c r="R18" s="499"/>
      <c r="S18" s="499"/>
      <c r="T18" s="499"/>
      <c r="U18" s="499"/>
      <c r="V18" s="500"/>
      <c r="W18" s="403"/>
      <c r="X18" s="404"/>
      <c r="Y18" s="404"/>
      <c r="Z18" s="404"/>
      <c r="AA18" s="404"/>
      <c r="AB18" s="395"/>
      <c r="AC18" s="501">
        <v>63.1</v>
      </c>
      <c r="AD18" s="502"/>
      <c r="AE18" s="502"/>
      <c r="AF18" s="502"/>
      <c r="AG18" s="503"/>
      <c r="AH18" s="501">
        <v>60.8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2822120</v>
      </c>
      <c r="BO18" s="386"/>
      <c r="BP18" s="386"/>
      <c r="BQ18" s="386"/>
      <c r="BR18" s="386"/>
      <c r="BS18" s="386"/>
      <c r="BT18" s="386"/>
      <c r="BU18" s="387"/>
      <c r="BV18" s="385">
        <v>2820624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3684811</v>
      </c>
      <c r="BO19" s="386"/>
      <c r="BP19" s="386"/>
      <c r="BQ19" s="386"/>
      <c r="BR19" s="386"/>
      <c r="BS19" s="386"/>
      <c r="BT19" s="386"/>
      <c r="BU19" s="387"/>
      <c r="BV19" s="385">
        <v>3808736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3954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4444377</v>
      </c>
      <c r="BO23" s="386"/>
      <c r="BP23" s="386"/>
      <c r="BQ23" s="386"/>
      <c r="BR23" s="386"/>
      <c r="BS23" s="386"/>
      <c r="BT23" s="386"/>
      <c r="BU23" s="387"/>
      <c r="BV23" s="385">
        <v>4370156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5383</v>
      </c>
      <c r="R24" s="437"/>
      <c r="S24" s="437"/>
      <c r="T24" s="437"/>
      <c r="U24" s="437"/>
      <c r="V24" s="476"/>
      <c r="W24" s="531"/>
      <c r="X24" s="519"/>
      <c r="Y24" s="520"/>
      <c r="Z24" s="435" t="s">
        <v>154</v>
      </c>
      <c r="AA24" s="415"/>
      <c r="AB24" s="415"/>
      <c r="AC24" s="415"/>
      <c r="AD24" s="415"/>
      <c r="AE24" s="415"/>
      <c r="AF24" s="415"/>
      <c r="AG24" s="416"/>
      <c r="AH24" s="436">
        <v>128</v>
      </c>
      <c r="AI24" s="437"/>
      <c r="AJ24" s="437"/>
      <c r="AK24" s="437"/>
      <c r="AL24" s="476"/>
      <c r="AM24" s="436">
        <v>389248</v>
      </c>
      <c r="AN24" s="437"/>
      <c r="AO24" s="437"/>
      <c r="AP24" s="437"/>
      <c r="AQ24" s="437"/>
      <c r="AR24" s="476"/>
      <c r="AS24" s="436">
        <v>3041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3869749</v>
      </c>
      <c r="BO24" s="386"/>
      <c r="BP24" s="386"/>
      <c r="BQ24" s="386"/>
      <c r="BR24" s="386"/>
      <c r="BS24" s="386"/>
      <c r="BT24" s="386"/>
      <c r="BU24" s="387"/>
      <c r="BV24" s="385">
        <v>3743650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6300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1827760</v>
      </c>
      <c r="BO25" s="349"/>
      <c r="BP25" s="349"/>
      <c r="BQ25" s="349"/>
      <c r="BR25" s="349"/>
      <c r="BS25" s="349"/>
      <c r="BT25" s="349"/>
      <c r="BU25" s="350"/>
      <c r="BV25" s="348">
        <v>2333824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5830</v>
      </c>
      <c r="R26" s="437"/>
      <c r="S26" s="437"/>
      <c r="T26" s="437"/>
      <c r="U26" s="437"/>
      <c r="V26" s="476"/>
      <c r="W26" s="531"/>
      <c r="X26" s="519"/>
      <c r="Y26" s="520"/>
      <c r="Z26" s="435" t="s">
        <v>160</v>
      </c>
      <c r="AA26" s="539"/>
      <c r="AB26" s="539"/>
      <c r="AC26" s="539"/>
      <c r="AD26" s="539"/>
      <c r="AE26" s="539"/>
      <c r="AF26" s="539"/>
      <c r="AG26" s="540"/>
      <c r="AH26" s="436">
        <v>3</v>
      </c>
      <c r="AI26" s="437"/>
      <c r="AJ26" s="437"/>
      <c r="AK26" s="437"/>
      <c r="AL26" s="476"/>
      <c r="AM26" s="436">
        <v>8418</v>
      </c>
      <c r="AN26" s="437"/>
      <c r="AO26" s="437"/>
      <c r="AP26" s="437"/>
      <c r="AQ26" s="437"/>
      <c r="AR26" s="476"/>
      <c r="AS26" s="436">
        <v>2806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3560</v>
      </c>
      <c r="R27" s="437"/>
      <c r="S27" s="437"/>
      <c r="T27" s="437"/>
      <c r="U27" s="437"/>
      <c r="V27" s="476"/>
      <c r="W27" s="531"/>
      <c r="X27" s="519"/>
      <c r="Y27" s="520"/>
      <c r="Z27" s="435" t="s">
        <v>163</v>
      </c>
      <c r="AA27" s="415"/>
      <c r="AB27" s="415"/>
      <c r="AC27" s="415"/>
      <c r="AD27" s="415"/>
      <c r="AE27" s="415"/>
      <c r="AF27" s="415"/>
      <c r="AG27" s="416"/>
      <c r="AH27" s="436">
        <v>10</v>
      </c>
      <c r="AI27" s="437"/>
      <c r="AJ27" s="437"/>
      <c r="AK27" s="437"/>
      <c r="AL27" s="476"/>
      <c r="AM27" s="436">
        <v>28740</v>
      </c>
      <c r="AN27" s="437"/>
      <c r="AO27" s="437"/>
      <c r="AP27" s="437"/>
      <c r="AQ27" s="437"/>
      <c r="AR27" s="476"/>
      <c r="AS27" s="436">
        <v>2874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2253</v>
      </c>
      <c r="BO27" s="553"/>
      <c r="BP27" s="553"/>
      <c r="BQ27" s="553"/>
      <c r="BR27" s="553"/>
      <c r="BS27" s="553"/>
      <c r="BT27" s="553"/>
      <c r="BU27" s="554"/>
      <c r="BV27" s="552">
        <v>32253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2790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509419</v>
      </c>
      <c r="BO28" s="349"/>
      <c r="BP28" s="349"/>
      <c r="BQ28" s="349"/>
      <c r="BR28" s="349"/>
      <c r="BS28" s="349"/>
      <c r="BT28" s="349"/>
      <c r="BU28" s="350"/>
      <c r="BV28" s="348">
        <v>530997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2550</v>
      </c>
      <c r="R29" s="437"/>
      <c r="S29" s="437"/>
      <c r="T29" s="437"/>
      <c r="U29" s="437"/>
      <c r="V29" s="476"/>
      <c r="W29" s="531"/>
      <c r="X29" s="519"/>
      <c r="Y29" s="520"/>
      <c r="Z29" s="435" t="s">
        <v>170</v>
      </c>
      <c r="AA29" s="415"/>
      <c r="AB29" s="415"/>
      <c r="AC29" s="415"/>
      <c r="AD29" s="415"/>
      <c r="AE29" s="415"/>
      <c r="AF29" s="415"/>
      <c r="AG29" s="416"/>
      <c r="AH29" s="436">
        <v>138</v>
      </c>
      <c r="AI29" s="437"/>
      <c r="AJ29" s="437"/>
      <c r="AK29" s="437"/>
      <c r="AL29" s="476"/>
      <c r="AM29" s="436">
        <v>417988</v>
      </c>
      <c r="AN29" s="437"/>
      <c r="AO29" s="437"/>
      <c r="AP29" s="437"/>
      <c r="AQ29" s="437"/>
      <c r="AR29" s="476"/>
      <c r="AS29" s="436">
        <v>3029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3821</v>
      </c>
      <c r="BO29" s="386"/>
      <c r="BP29" s="386"/>
      <c r="BQ29" s="386"/>
      <c r="BR29" s="386"/>
      <c r="BS29" s="386"/>
      <c r="BT29" s="386"/>
      <c r="BU29" s="387"/>
      <c r="BV29" s="385">
        <v>3821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429192</v>
      </c>
      <c r="BO30" s="553"/>
      <c r="BP30" s="553"/>
      <c r="BQ30" s="553"/>
      <c r="BR30" s="553"/>
      <c r="BS30" s="553"/>
      <c r="BT30" s="553"/>
      <c r="BU30" s="554"/>
      <c r="BV30" s="552">
        <v>505820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南足柄市外五ケ市町組合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山北町土地開発公社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災害給付見舞事業特別会計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南足柄市外二ケ町組合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（財）山北町環境整備公社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町設置型浄化槽事業特別会計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南足柄市・山北町・開成町一部事務組合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商品券特別会計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松田町外三ケ町組合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足柄上衛生組合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足柄西部清掃組合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神奈川県市町村職員退職手当組合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神奈川県後期高齢者医療広域連合（一般会計分）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神奈川県後期高齢者医療広域連合（事務会計）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神奈川県町村情報システム共同事業組合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1884256</v>
      </c>
      <c r="S5" s="581"/>
      <c r="T5" s="581"/>
      <c r="U5" s="581"/>
      <c r="V5" s="581"/>
      <c r="W5" s="581"/>
      <c r="X5" s="581"/>
      <c r="Y5" s="582"/>
      <c r="Z5" s="583">
        <v>35.4</v>
      </c>
      <c r="AA5" s="583"/>
      <c r="AB5" s="583"/>
      <c r="AC5" s="583"/>
      <c r="AD5" s="584">
        <v>1879713</v>
      </c>
      <c r="AE5" s="584"/>
      <c r="AF5" s="584"/>
      <c r="AG5" s="584"/>
      <c r="AH5" s="584"/>
      <c r="AI5" s="584"/>
      <c r="AJ5" s="584"/>
      <c r="AK5" s="584"/>
      <c r="AL5" s="585">
        <v>63.9</v>
      </c>
      <c r="AM5" s="586"/>
      <c r="AN5" s="586"/>
      <c r="AO5" s="587"/>
      <c r="AP5" s="577" t="s">
        <v>208</v>
      </c>
      <c r="AQ5" s="578"/>
      <c r="AR5" s="578"/>
      <c r="AS5" s="578"/>
      <c r="AT5" s="578"/>
      <c r="AU5" s="578"/>
      <c r="AV5" s="578"/>
      <c r="AW5" s="578"/>
      <c r="AX5" s="578"/>
      <c r="AY5" s="578"/>
      <c r="AZ5" s="578"/>
      <c r="BA5" s="578"/>
      <c r="BB5" s="578"/>
      <c r="BC5" s="578"/>
      <c r="BD5" s="578"/>
      <c r="BE5" s="578"/>
      <c r="BF5" s="579"/>
      <c r="BG5" s="591">
        <v>1878443</v>
      </c>
      <c r="BH5" s="592"/>
      <c r="BI5" s="592"/>
      <c r="BJ5" s="592"/>
      <c r="BK5" s="592"/>
      <c r="BL5" s="592"/>
      <c r="BM5" s="592"/>
      <c r="BN5" s="593"/>
      <c r="BO5" s="594">
        <v>99.7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33515</v>
      </c>
      <c r="S6" s="592"/>
      <c r="T6" s="592"/>
      <c r="U6" s="592"/>
      <c r="V6" s="592"/>
      <c r="W6" s="592"/>
      <c r="X6" s="592"/>
      <c r="Y6" s="593"/>
      <c r="Z6" s="594">
        <v>0.6</v>
      </c>
      <c r="AA6" s="594"/>
      <c r="AB6" s="594"/>
      <c r="AC6" s="594"/>
      <c r="AD6" s="595">
        <v>33515</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1873900</v>
      </c>
      <c r="BH6" s="592"/>
      <c r="BI6" s="592"/>
      <c r="BJ6" s="592"/>
      <c r="BK6" s="592"/>
      <c r="BL6" s="592"/>
      <c r="BM6" s="592"/>
      <c r="BN6" s="593"/>
      <c r="BO6" s="594">
        <v>99.5</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103994</v>
      </c>
      <c r="CS6" s="592"/>
      <c r="CT6" s="592"/>
      <c r="CU6" s="592"/>
      <c r="CV6" s="592"/>
      <c r="CW6" s="592"/>
      <c r="CX6" s="592"/>
      <c r="CY6" s="593"/>
      <c r="CZ6" s="594">
        <v>2</v>
      </c>
      <c r="DA6" s="594"/>
      <c r="DB6" s="594"/>
      <c r="DC6" s="594"/>
      <c r="DD6" s="600" t="s">
        <v>209</v>
      </c>
      <c r="DE6" s="592"/>
      <c r="DF6" s="592"/>
      <c r="DG6" s="592"/>
      <c r="DH6" s="592"/>
      <c r="DI6" s="592"/>
      <c r="DJ6" s="592"/>
      <c r="DK6" s="592"/>
      <c r="DL6" s="592"/>
      <c r="DM6" s="592"/>
      <c r="DN6" s="592"/>
      <c r="DO6" s="592"/>
      <c r="DP6" s="593"/>
      <c r="DQ6" s="600">
        <v>103994</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2885</v>
      </c>
      <c r="S7" s="592"/>
      <c r="T7" s="592"/>
      <c r="U7" s="592"/>
      <c r="V7" s="592"/>
      <c r="W7" s="592"/>
      <c r="X7" s="592"/>
      <c r="Y7" s="593"/>
      <c r="Z7" s="594">
        <v>0.1</v>
      </c>
      <c r="AA7" s="594"/>
      <c r="AB7" s="594"/>
      <c r="AC7" s="594"/>
      <c r="AD7" s="595">
        <v>2885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719377</v>
      </c>
      <c r="BH7" s="592"/>
      <c r="BI7" s="592"/>
      <c r="BJ7" s="592"/>
      <c r="BK7" s="592"/>
      <c r="BL7" s="592"/>
      <c r="BM7" s="592"/>
      <c r="BN7" s="593"/>
      <c r="BO7" s="594">
        <v>38.200000000000003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988952</v>
      </c>
      <c r="CS7" s="592"/>
      <c r="CT7" s="592"/>
      <c r="CU7" s="592"/>
      <c r="CV7" s="592"/>
      <c r="CW7" s="592"/>
      <c r="CX7" s="592"/>
      <c r="CY7" s="593"/>
      <c r="CZ7" s="594">
        <v>19.100000000000001</v>
      </c>
      <c r="DA7" s="594"/>
      <c r="DB7" s="594"/>
      <c r="DC7" s="594"/>
      <c r="DD7" s="600">
        <v>93971</v>
      </c>
      <c r="DE7" s="592"/>
      <c r="DF7" s="592"/>
      <c r="DG7" s="592"/>
      <c r="DH7" s="592"/>
      <c r="DI7" s="592"/>
      <c r="DJ7" s="592"/>
      <c r="DK7" s="592"/>
      <c r="DL7" s="592"/>
      <c r="DM7" s="592"/>
      <c r="DN7" s="592"/>
      <c r="DO7" s="592"/>
      <c r="DP7" s="593"/>
      <c r="DQ7" s="600">
        <v>865309</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6356</v>
      </c>
      <c r="S8" s="592"/>
      <c r="T8" s="592"/>
      <c r="U8" s="592"/>
      <c r="V8" s="592"/>
      <c r="W8" s="592"/>
      <c r="X8" s="592"/>
      <c r="Y8" s="593"/>
      <c r="Z8" s="594">
        <v>0.1</v>
      </c>
      <c r="AA8" s="594"/>
      <c r="AB8" s="594"/>
      <c r="AC8" s="594"/>
      <c r="AD8" s="595">
        <v>6356</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17917</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1209656</v>
      </c>
      <c r="CS8" s="592"/>
      <c r="CT8" s="592"/>
      <c r="CU8" s="592"/>
      <c r="CV8" s="592"/>
      <c r="CW8" s="592"/>
      <c r="CX8" s="592"/>
      <c r="CY8" s="593"/>
      <c r="CZ8" s="594">
        <v>23.3</v>
      </c>
      <c r="DA8" s="594"/>
      <c r="DB8" s="594"/>
      <c r="DC8" s="594"/>
      <c r="DD8" s="600">
        <v>460</v>
      </c>
      <c r="DE8" s="592"/>
      <c r="DF8" s="592"/>
      <c r="DG8" s="592"/>
      <c r="DH8" s="592"/>
      <c r="DI8" s="592"/>
      <c r="DJ8" s="592"/>
      <c r="DK8" s="592"/>
      <c r="DL8" s="592"/>
      <c r="DM8" s="592"/>
      <c r="DN8" s="592"/>
      <c r="DO8" s="592"/>
      <c r="DP8" s="593"/>
      <c r="DQ8" s="600">
        <v>767458</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11140</v>
      </c>
      <c r="S9" s="592"/>
      <c r="T9" s="592"/>
      <c r="U9" s="592"/>
      <c r="V9" s="592"/>
      <c r="W9" s="592"/>
      <c r="X9" s="592"/>
      <c r="Y9" s="593"/>
      <c r="Z9" s="594">
        <v>0.2</v>
      </c>
      <c r="AA9" s="594"/>
      <c r="AB9" s="594"/>
      <c r="AC9" s="594"/>
      <c r="AD9" s="595">
        <v>11140</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562477</v>
      </c>
      <c r="BH9" s="592"/>
      <c r="BI9" s="592"/>
      <c r="BJ9" s="592"/>
      <c r="BK9" s="592"/>
      <c r="BL9" s="592"/>
      <c r="BM9" s="592"/>
      <c r="BN9" s="593"/>
      <c r="BO9" s="594">
        <v>29.9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417622</v>
      </c>
      <c r="CS9" s="592"/>
      <c r="CT9" s="592"/>
      <c r="CU9" s="592"/>
      <c r="CV9" s="592"/>
      <c r="CW9" s="592"/>
      <c r="CX9" s="592"/>
      <c r="CY9" s="593"/>
      <c r="CZ9" s="594">
        <v>8.1</v>
      </c>
      <c r="DA9" s="594"/>
      <c r="DB9" s="594"/>
      <c r="DC9" s="594"/>
      <c r="DD9" s="600">
        <v>15149</v>
      </c>
      <c r="DE9" s="592"/>
      <c r="DF9" s="592"/>
      <c r="DG9" s="592"/>
      <c r="DH9" s="592"/>
      <c r="DI9" s="592"/>
      <c r="DJ9" s="592"/>
      <c r="DK9" s="592"/>
      <c r="DL9" s="592"/>
      <c r="DM9" s="592"/>
      <c r="DN9" s="592"/>
      <c r="DO9" s="592"/>
      <c r="DP9" s="593"/>
      <c r="DQ9" s="600">
        <v>353240</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106038</v>
      </c>
      <c r="S10" s="592"/>
      <c r="T10" s="592"/>
      <c r="U10" s="592"/>
      <c r="V10" s="592"/>
      <c r="W10" s="592"/>
      <c r="X10" s="592"/>
      <c r="Y10" s="593"/>
      <c r="Z10" s="594">
        <v>2</v>
      </c>
      <c r="AA10" s="594"/>
      <c r="AB10" s="594"/>
      <c r="AC10" s="594"/>
      <c r="AD10" s="595">
        <v>106038</v>
      </c>
      <c r="AE10" s="595"/>
      <c r="AF10" s="595"/>
      <c r="AG10" s="595"/>
      <c r="AH10" s="595"/>
      <c r="AI10" s="595"/>
      <c r="AJ10" s="595"/>
      <c r="AK10" s="595"/>
      <c r="AL10" s="596">
        <v>3.6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34007</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16085</v>
      </c>
      <c r="S11" s="592"/>
      <c r="T11" s="592"/>
      <c r="U11" s="592"/>
      <c r="V11" s="592"/>
      <c r="W11" s="592"/>
      <c r="X11" s="592"/>
      <c r="Y11" s="593"/>
      <c r="Z11" s="594">
        <v>0.3</v>
      </c>
      <c r="AA11" s="594"/>
      <c r="AB11" s="594"/>
      <c r="AC11" s="594"/>
      <c r="AD11" s="595">
        <v>16085</v>
      </c>
      <c r="AE11" s="595"/>
      <c r="AF11" s="595"/>
      <c r="AG11" s="595"/>
      <c r="AH11" s="595"/>
      <c r="AI11" s="595"/>
      <c r="AJ11" s="595"/>
      <c r="AK11" s="595"/>
      <c r="AL11" s="596">
        <v>0.5</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104976</v>
      </c>
      <c r="BH11" s="592"/>
      <c r="BI11" s="592"/>
      <c r="BJ11" s="592"/>
      <c r="BK11" s="592"/>
      <c r="BL11" s="592"/>
      <c r="BM11" s="592"/>
      <c r="BN11" s="593"/>
      <c r="BO11" s="594">
        <v>5.6</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219645</v>
      </c>
      <c r="CS11" s="592"/>
      <c r="CT11" s="592"/>
      <c r="CU11" s="592"/>
      <c r="CV11" s="592"/>
      <c r="CW11" s="592"/>
      <c r="CX11" s="592"/>
      <c r="CY11" s="593"/>
      <c r="CZ11" s="594">
        <v>4.2</v>
      </c>
      <c r="DA11" s="594"/>
      <c r="DB11" s="594"/>
      <c r="DC11" s="594"/>
      <c r="DD11" s="600">
        <v>133491</v>
      </c>
      <c r="DE11" s="592"/>
      <c r="DF11" s="592"/>
      <c r="DG11" s="592"/>
      <c r="DH11" s="592"/>
      <c r="DI11" s="592"/>
      <c r="DJ11" s="592"/>
      <c r="DK11" s="592"/>
      <c r="DL11" s="592"/>
      <c r="DM11" s="592"/>
      <c r="DN11" s="592"/>
      <c r="DO11" s="592"/>
      <c r="DP11" s="593"/>
      <c r="DQ11" s="600">
        <v>73978</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1072561</v>
      </c>
      <c r="BH12" s="592"/>
      <c r="BI12" s="592"/>
      <c r="BJ12" s="592"/>
      <c r="BK12" s="592"/>
      <c r="BL12" s="592"/>
      <c r="BM12" s="592"/>
      <c r="BN12" s="593"/>
      <c r="BO12" s="594">
        <v>56.9</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96051</v>
      </c>
      <c r="CS12" s="592"/>
      <c r="CT12" s="592"/>
      <c r="CU12" s="592"/>
      <c r="CV12" s="592"/>
      <c r="CW12" s="592"/>
      <c r="CX12" s="592"/>
      <c r="CY12" s="593"/>
      <c r="CZ12" s="594">
        <v>1.9</v>
      </c>
      <c r="DA12" s="594"/>
      <c r="DB12" s="594"/>
      <c r="DC12" s="594"/>
      <c r="DD12" s="600">
        <v>2477</v>
      </c>
      <c r="DE12" s="592"/>
      <c r="DF12" s="592"/>
      <c r="DG12" s="592"/>
      <c r="DH12" s="592"/>
      <c r="DI12" s="592"/>
      <c r="DJ12" s="592"/>
      <c r="DK12" s="592"/>
      <c r="DL12" s="592"/>
      <c r="DM12" s="592"/>
      <c r="DN12" s="592"/>
      <c r="DO12" s="592"/>
      <c r="DP12" s="593"/>
      <c r="DQ12" s="600">
        <v>58868</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17160</v>
      </c>
      <c r="S13" s="592"/>
      <c r="T13" s="592"/>
      <c r="U13" s="592"/>
      <c r="V13" s="592"/>
      <c r="W13" s="592"/>
      <c r="X13" s="592"/>
      <c r="Y13" s="593"/>
      <c r="Z13" s="594">
        <v>0.3</v>
      </c>
      <c r="AA13" s="594"/>
      <c r="AB13" s="594"/>
      <c r="AC13" s="594"/>
      <c r="AD13" s="595">
        <v>17160</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934688</v>
      </c>
      <c r="BH13" s="592"/>
      <c r="BI13" s="592"/>
      <c r="BJ13" s="592"/>
      <c r="BK13" s="592"/>
      <c r="BL13" s="592"/>
      <c r="BM13" s="592"/>
      <c r="BN13" s="593"/>
      <c r="BO13" s="594">
        <v>49.6</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1137525</v>
      </c>
      <c r="CS13" s="592"/>
      <c r="CT13" s="592"/>
      <c r="CU13" s="592"/>
      <c r="CV13" s="592"/>
      <c r="CW13" s="592"/>
      <c r="CX13" s="592"/>
      <c r="CY13" s="593"/>
      <c r="CZ13" s="594">
        <v>21.9</v>
      </c>
      <c r="DA13" s="594"/>
      <c r="DB13" s="594"/>
      <c r="DC13" s="594"/>
      <c r="DD13" s="600">
        <v>843738</v>
      </c>
      <c r="DE13" s="592"/>
      <c r="DF13" s="592"/>
      <c r="DG13" s="592"/>
      <c r="DH13" s="592"/>
      <c r="DI13" s="592"/>
      <c r="DJ13" s="592"/>
      <c r="DK13" s="592"/>
      <c r="DL13" s="592"/>
      <c r="DM13" s="592"/>
      <c r="DN13" s="592"/>
      <c r="DO13" s="592"/>
      <c r="DP13" s="593"/>
      <c r="DQ13" s="600">
        <v>383318</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26391</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220788</v>
      </c>
      <c r="CS14" s="592"/>
      <c r="CT14" s="592"/>
      <c r="CU14" s="592"/>
      <c r="CV14" s="592"/>
      <c r="CW14" s="592"/>
      <c r="CX14" s="592"/>
      <c r="CY14" s="593"/>
      <c r="CZ14" s="594">
        <v>4.3</v>
      </c>
      <c r="DA14" s="594"/>
      <c r="DB14" s="594"/>
      <c r="DC14" s="594"/>
      <c r="DD14" s="600">
        <v>20559</v>
      </c>
      <c r="DE14" s="592"/>
      <c r="DF14" s="592"/>
      <c r="DG14" s="592"/>
      <c r="DH14" s="592"/>
      <c r="DI14" s="592"/>
      <c r="DJ14" s="592"/>
      <c r="DK14" s="592"/>
      <c r="DL14" s="592"/>
      <c r="DM14" s="592"/>
      <c r="DN14" s="592"/>
      <c r="DO14" s="592"/>
      <c r="DP14" s="593"/>
      <c r="DQ14" s="600">
        <v>206124</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4733</v>
      </c>
      <c r="S15" s="592"/>
      <c r="T15" s="592"/>
      <c r="U15" s="592"/>
      <c r="V15" s="592"/>
      <c r="W15" s="592"/>
      <c r="X15" s="592"/>
      <c r="Y15" s="593"/>
      <c r="Z15" s="594">
        <v>0.1</v>
      </c>
      <c r="AA15" s="594"/>
      <c r="AB15" s="594"/>
      <c r="AC15" s="594"/>
      <c r="AD15" s="595">
        <v>4733</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55571</v>
      </c>
      <c r="BH15" s="592"/>
      <c r="BI15" s="592"/>
      <c r="BJ15" s="592"/>
      <c r="BK15" s="592"/>
      <c r="BL15" s="592"/>
      <c r="BM15" s="592"/>
      <c r="BN15" s="593"/>
      <c r="BO15" s="594">
        <v>2.9</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438615</v>
      </c>
      <c r="CS15" s="592"/>
      <c r="CT15" s="592"/>
      <c r="CU15" s="592"/>
      <c r="CV15" s="592"/>
      <c r="CW15" s="592"/>
      <c r="CX15" s="592"/>
      <c r="CY15" s="593"/>
      <c r="CZ15" s="594">
        <v>8.5</v>
      </c>
      <c r="DA15" s="594"/>
      <c r="DB15" s="594"/>
      <c r="DC15" s="594"/>
      <c r="DD15" s="600">
        <v>43652</v>
      </c>
      <c r="DE15" s="592"/>
      <c r="DF15" s="592"/>
      <c r="DG15" s="592"/>
      <c r="DH15" s="592"/>
      <c r="DI15" s="592"/>
      <c r="DJ15" s="592"/>
      <c r="DK15" s="592"/>
      <c r="DL15" s="592"/>
      <c r="DM15" s="592"/>
      <c r="DN15" s="592"/>
      <c r="DO15" s="592"/>
      <c r="DP15" s="593"/>
      <c r="DQ15" s="600">
        <v>384127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998124</v>
      </c>
      <c r="S16" s="592"/>
      <c r="T16" s="592"/>
      <c r="U16" s="592"/>
      <c r="V16" s="592"/>
      <c r="W16" s="592"/>
      <c r="X16" s="592"/>
      <c r="Y16" s="593"/>
      <c r="Z16" s="594">
        <v>18.7</v>
      </c>
      <c r="AA16" s="594"/>
      <c r="AB16" s="594"/>
      <c r="AC16" s="594"/>
      <c r="AD16" s="595">
        <v>854038</v>
      </c>
      <c r="AE16" s="595"/>
      <c r="AF16" s="595"/>
      <c r="AG16" s="595"/>
      <c r="AH16" s="595"/>
      <c r="AI16" s="595"/>
      <c r="AJ16" s="595"/>
      <c r="AK16" s="595"/>
      <c r="AL16" s="596">
        <v>29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7227</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7227</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854038</v>
      </c>
      <c r="S17" s="592"/>
      <c r="T17" s="592"/>
      <c r="U17" s="592"/>
      <c r="V17" s="592"/>
      <c r="W17" s="592"/>
      <c r="X17" s="592"/>
      <c r="Y17" s="593"/>
      <c r="Z17" s="594">
        <v>16</v>
      </c>
      <c r="AA17" s="594"/>
      <c r="AB17" s="594"/>
      <c r="AC17" s="594"/>
      <c r="AD17" s="595">
        <v>854038</v>
      </c>
      <c r="AE17" s="595"/>
      <c r="AF17" s="595"/>
      <c r="AG17" s="595"/>
      <c r="AH17" s="595"/>
      <c r="AI17" s="595"/>
      <c r="AJ17" s="595"/>
      <c r="AK17" s="595"/>
      <c r="AL17" s="596">
        <v>29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343588</v>
      </c>
      <c r="CS17" s="592"/>
      <c r="CT17" s="592"/>
      <c r="CU17" s="592"/>
      <c r="CV17" s="592"/>
      <c r="CW17" s="592"/>
      <c r="CX17" s="592"/>
      <c r="CY17" s="593"/>
      <c r="CZ17" s="594">
        <v>6.6</v>
      </c>
      <c r="DA17" s="594"/>
      <c r="DB17" s="594"/>
      <c r="DC17" s="594"/>
      <c r="DD17" s="600" t="s">
        <v>112</v>
      </c>
      <c r="DE17" s="592"/>
      <c r="DF17" s="592"/>
      <c r="DG17" s="592"/>
      <c r="DH17" s="592"/>
      <c r="DI17" s="592"/>
      <c r="DJ17" s="592"/>
      <c r="DK17" s="592"/>
      <c r="DL17" s="592"/>
      <c r="DM17" s="592"/>
      <c r="DN17" s="592"/>
      <c r="DO17" s="592"/>
      <c r="DP17" s="593"/>
      <c r="DQ17" s="600">
        <v>337103</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144077</v>
      </c>
      <c r="S18" s="592"/>
      <c r="T18" s="592"/>
      <c r="U18" s="592"/>
      <c r="V18" s="592"/>
      <c r="W18" s="592"/>
      <c r="X18" s="592"/>
      <c r="Y18" s="593"/>
      <c r="Z18" s="594">
        <v>2.7</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v>4543</v>
      </c>
      <c r="BH18" s="592"/>
      <c r="BI18" s="592"/>
      <c r="BJ18" s="592"/>
      <c r="BK18" s="592"/>
      <c r="BL18" s="592"/>
      <c r="BM18" s="592"/>
      <c r="BN18" s="593"/>
      <c r="BO18" s="594">
        <v>0.2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5813</v>
      </c>
      <c r="BH19" s="592"/>
      <c r="BI19" s="592"/>
      <c r="BJ19" s="592"/>
      <c r="BK19" s="592"/>
      <c r="BL19" s="592"/>
      <c r="BM19" s="592"/>
      <c r="BN19" s="593"/>
      <c r="BO19" s="594">
        <v>0.3</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3080292</v>
      </c>
      <c r="S20" s="592"/>
      <c r="T20" s="592"/>
      <c r="U20" s="592"/>
      <c r="V20" s="592"/>
      <c r="W20" s="592"/>
      <c r="X20" s="592"/>
      <c r="Y20" s="593"/>
      <c r="Z20" s="594">
        <v>57.8</v>
      </c>
      <c r="AA20" s="594"/>
      <c r="AB20" s="594"/>
      <c r="AC20" s="594"/>
      <c r="AD20" s="595">
        <v>2931663</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5813</v>
      </c>
      <c r="BH20" s="592"/>
      <c r="BI20" s="592"/>
      <c r="BJ20" s="592"/>
      <c r="BK20" s="592"/>
      <c r="BL20" s="592"/>
      <c r="BM20" s="592"/>
      <c r="BN20" s="593"/>
      <c r="BO20" s="594">
        <v>0.3</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5183663</v>
      </c>
      <c r="CS20" s="592"/>
      <c r="CT20" s="592"/>
      <c r="CU20" s="592"/>
      <c r="CV20" s="592"/>
      <c r="CW20" s="592"/>
      <c r="CX20" s="592"/>
      <c r="CY20" s="593"/>
      <c r="CZ20" s="594">
        <v>100</v>
      </c>
      <c r="DA20" s="594"/>
      <c r="DB20" s="594"/>
      <c r="DC20" s="594"/>
      <c r="DD20" s="600">
        <v>1153497</v>
      </c>
      <c r="DE20" s="592"/>
      <c r="DF20" s="592"/>
      <c r="DG20" s="592"/>
      <c r="DH20" s="592"/>
      <c r="DI20" s="592"/>
      <c r="DJ20" s="592"/>
      <c r="DK20" s="592"/>
      <c r="DL20" s="592"/>
      <c r="DM20" s="592"/>
      <c r="DN20" s="592"/>
      <c r="DO20" s="592"/>
      <c r="DP20" s="593"/>
      <c r="DQ20" s="600">
        <v>3540746</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2052</v>
      </c>
      <c r="S21" s="592"/>
      <c r="T21" s="592"/>
      <c r="U21" s="592"/>
      <c r="V21" s="592"/>
      <c r="W21" s="592"/>
      <c r="X21" s="592"/>
      <c r="Y21" s="593"/>
      <c r="Z21" s="594">
        <v>0</v>
      </c>
      <c r="AA21" s="594"/>
      <c r="AB21" s="594"/>
      <c r="AC21" s="594"/>
      <c r="AD21" s="595">
        <v>2052</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5813</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26585</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125370</v>
      </c>
      <c r="S23" s="592"/>
      <c r="T23" s="592"/>
      <c r="U23" s="592"/>
      <c r="V23" s="592"/>
      <c r="W23" s="592"/>
      <c r="X23" s="592"/>
      <c r="Y23" s="593"/>
      <c r="Z23" s="594">
        <v>2.4</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11671</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1977644</v>
      </c>
      <c r="CS24" s="581"/>
      <c r="CT24" s="581"/>
      <c r="CU24" s="581"/>
      <c r="CV24" s="581"/>
      <c r="CW24" s="581"/>
      <c r="CX24" s="581"/>
      <c r="CY24" s="582"/>
      <c r="CZ24" s="618">
        <v>38.200000000000003</v>
      </c>
      <c r="DA24" s="619"/>
      <c r="DB24" s="619"/>
      <c r="DC24" s="620"/>
      <c r="DD24" s="617">
        <v>1578209</v>
      </c>
      <c r="DE24" s="581"/>
      <c r="DF24" s="581"/>
      <c r="DG24" s="581"/>
      <c r="DH24" s="581"/>
      <c r="DI24" s="581"/>
      <c r="DJ24" s="581"/>
      <c r="DK24" s="582"/>
      <c r="DL24" s="617">
        <v>1565960</v>
      </c>
      <c r="DM24" s="581"/>
      <c r="DN24" s="581"/>
      <c r="DO24" s="581"/>
      <c r="DP24" s="581"/>
      <c r="DQ24" s="581"/>
      <c r="DR24" s="581"/>
      <c r="DS24" s="581"/>
      <c r="DT24" s="581"/>
      <c r="DU24" s="581"/>
      <c r="DV24" s="582"/>
      <c r="DW24" s="585">
        <v>48.1</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756016</v>
      </c>
      <c r="S25" s="592"/>
      <c r="T25" s="592"/>
      <c r="U25" s="592"/>
      <c r="V25" s="592"/>
      <c r="W25" s="592"/>
      <c r="X25" s="592"/>
      <c r="Y25" s="593"/>
      <c r="Z25" s="594">
        <v>14.2</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1147741</v>
      </c>
      <c r="CS25" s="623"/>
      <c r="CT25" s="623"/>
      <c r="CU25" s="623"/>
      <c r="CV25" s="623"/>
      <c r="CW25" s="623"/>
      <c r="CX25" s="623"/>
      <c r="CY25" s="624"/>
      <c r="CZ25" s="625">
        <v>22.1</v>
      </c>
      <c r="DA25" s="626"/>
      <c r="DB25" s="626"/>
      <c r="DC25" s="627"/>
      <c r="DD25" s="600">
        <v>1096289</v>
      </c>
      <c r="DE25" s="623"/>
      <c r="DF25" s="623"/>
      <c r="DG25" s="623"/>
      <c r="DH25" s="623"/>
      <c r="DI25" s="623"/>
      <c r="DJ25" s="623"/>
      <c r="DK25" s="624"/>
      <c r="DL25" s="600">
        <v>1084040</v>
      </c>
      <c r="DM25" s="623"/>
      <c r="DN25" s="623"/>
      <c r="DO25" s="623"/>
      <c r="DP25" s="623"/>
      <c r="DQ25" s="623"/>
      <c r="DR25" s="623"/>
      <c r="DS25" s="623"/>
      <c r="DT25" s="623"/>
      <c r="DU25" s="623"/>
      <c r="DV25" s="624"/>
      <c r="DW25" s="596">
        <v>33.299999999999997</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709379</v>
      </c>
      <c r="CS26" s="592"/>
      <c r="CT26" s="592"/>
      <c r="CU26" s="592"/>
      <c r="CV26" s="592"/>
      <c r="CW26" s="592"/>
      <c r="CX26" s="592"/>
      <c r="CY26" s="593"/>
      <c r="CZ26" s="625">
        <v>13.7</v>
      </c>
      <c r="DA26" s="626"/>
      <c r="DB26" s="626"/>
      <c r="DC26" s="627"/>
      <c r="DD26" s="600">
        <v>663824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415329</v>
      </c>
      <c r="S27" s="592"/>
      <c r="T27" s="592"/>
      <c r="U27" s="592"/>
      <c r="V27" s="592"/>
      <c r="W27" s="592"/>
      <c r="X27" s="592"/>
      <c r="Y27" s="593"/>
      <c r="Z27" s="594">
        <v>7.8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1884256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486315</v>
      </c>
      <c r="CS27" s="623"/>
      <c r="CT27" s="623"/>
      <c r="CU27" s="623"/>
      <c r="CV27" s="623"/>
      <c r="CW27" s="623"/>
      <c r="CX27" s="623"/>
      <c r="CY27" s="624"/>
      <c r="CZ27" s="625">
        <v>9.4</v>
      </c>
      <c r="DA27" s="626"/>
      <c r="DB27" s="626"/>
      <c r="DC27" s="627"/>
      <c r="DD27" s="600">
        <v>144817</v>
      </c>
      <c r="DE27" s="623"/>
      <c r="DF27" s="623"/>
      <c r="DG27" s="623"/>
      <c r="DH27" s="623"/>
      <c r="DI27" s="623"/>
      <c r="DJ27" s="623"/>
      <c r="DK27" s="624"/>
      <c r="DL27" s="600">
        <v>144817</v>
      </c>
      <c r="DM27" s="623"/>
      <c r="DN27" s="623"/>
      <c r="DO27" s="623"/>
      <c r="DP27" s="623"/>
      <c r="DQ27" s="623"/>
      <c r="DR27" s="623"/>
      <c r="DS27" s="623"/>
      <c r="DT27" s="623"/>
      <c r="DU27" s="623"/>
      <c r="DV27" s="624"/>
      <c r="DW27" s="596">
        <v>4.4000000000000004</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46720</v>
      </c>
      <c r="S28" s="592"/>
      <c r="T28" s="592"/>
      <c r="U28" s="592"/>
      <c r="V28" s="592"/>
      <c r="W28" s="592"/>
      <c r="X28" s="592"/>
      <c r="Y28" s="593"/>
      <c r="Z28" s="594">
        <v>0.9</v>
      </c>
      <c r="AA28" s="594"/>
      <c r="AB28" s="594"/>
      <c r="AC28" s="594"/>
      <c r="AD28" s="595">
        <v>75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343588</v>
      </c>
      <c r="CS28" s="592"/>
      <c r="CT28" s="592"/>
      <c r="CU28" s="592"/>
      <c r="CV28" s="592"/>
      <c r="CW28" s="592"/>
      <c r="CX28" s="592"/>
      <c r="CY28" s="593"/>
      <c r="CZ28" s="625">
        <v>6.6</v>
      </c>
      <c r="DA28" s="626"/>
      <c r="DB28" s="626"/>
      <c r="DC28" s="627"/>
      <c r="DD28" s="600">
        <v>337103</v>
      </c>
      <c r="DE28" s="592"/>
      <c r="DF28" s="592"/>
      <c r="DG28" s="592"/>
      <c r="DH28" s="592"/>
      <c r="DI28" s="592"/>
      <c r="DJ28" s="592"/>
      <c r="DK28" s="593"/>
      <c r="DL28" s="600">
        <v>337103</v>
      </c>
      <c r="DM28" s="592"/>
      <c r="DN28" s="592"/>
      <c r="DO28" s="592"/>
      <c r="DP28" s="592"/>
      <c r="DQ28" s="592"/>
      <c r="DR28" s="592"/>
      <c r="DS28" s="592"/>
      <c r="DT28" s="592"/>
      <c r="DU28" s="592"/>
      <c r="DV28" s="593"/>
      <c r="DW28" s="596">
        <v>10.3</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3597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343588</v>
      </c>
      <c r="CS29" s="623"/>
      <c r="CT29" s="623"/>
      <c r="CU29" s="623"/>
      <c r="CV29" s="623"/>
      <c r="CW29" s="623"/>
      <c r="CX29" s="623"/>
      <c r="CY29" s="624"/>
      <c r="CZ29" s="625">
        <v>6.6</v>
      </c>
      <c r="DA29" s="626"/>
      <c r="DB29" s="626"/>
      <c r="DC29" s="627"/>
      <c r="DD29" s="600">
        <v>337103</v>
      </c>
      <c r="DE29" s="623"/>
      <c r="DF29" s="623"/>
      <c r="DG29" s="623"/>
      <c r="DH29" s="623"/>
      <c r="DI29" s="623"/>
      <c r="DJ29" s="623"/>
      <c r="DK29" s="624"/>
      <c r="DL29" s="600">
        <v>337103</v>
      </c>
      <c r="DM29" s="623"/>
      <c r="DN29" s="623"/>
      <c r="DO29" s="623"/>
      <c r="DP29" s="623"/>
      <c r="DQ29" s="623"/>
      <c r="DR29" s="623"/>
      <c r="DS29" s="623"/>
      <c r="DT29" s="623"/>
      <c r="DU29" s="623"/>
      <c r="DV29" s="624"/>
      <c r="DW29" s="596">
        <v>10.3</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266549</v>
      </c>
      <c r="S30" s="592"/>
      <c r="T30" s="592"/>
      <c r="U30" s="592"/>
      <c r="V30" s="592"/>
      <c r="W30" s="592"/>
      <c r="X30" s="592"/>
      <c r="Y30" s="593"/>
      <c r="Z30" s="594">
        <v>5</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99.2</v>
      </c>
      <c r="BH30" s="650"/>
      <c r="BI30" s="650"/>
      <c r="BJ30" s="650"/>
      <c r="BK30" s="650"/>
      <c r="BL30" s="650"/>
      <c r="BM30" s="586">
        <v>97.4</v>
      </c>
      <c r="BN30" s="650"/>
      <c r="BO30" s="650"/>
      <c r="BP30" s="650"/>
      <c r="BQ30" s="651"/>
      <c r="BR30" s="649">
        <v>99.1</v>
      </c>
      <c r="BS30" s="650"/>
      <c r="BT30" s="650"/>
      <c r="BU30" s="650"/>
      <c r="BV30" s="650"/>
      <c r="BW30" s="650"/>
      <c r="BX30" s="586">
        <v>97.3</v>
      </c>
      <c r="BY30" s="650"/>
      <c r="BZ30" s="650"/>
      <c r="CA30" s="650"/>
      <c r="CB30" s="651"/>
      <c r="CD30" s="654"/>
      <c r="CE30" s="655"/>
      <c r="CF30" s="605" t="s">
        <v>291</v>
      </c>
      <c r="CG30" s="606"/>
      <c r="CH30" s="606"/>
      <c r="CI30" s="606"/>
      <c r="CJ30" s="606"/>
      <c r="CK30" s="606"/>
      <c r="CL30" s="606"/>
      <c r="CM30" s="606"/>
      <c r="CN30" s="606"/>
      <c r="CO30" s="606"/>
      <c r="CP30" s="606"/>
      <c r="CQ30" s="607"/>
      <c r="CR30" s="591">
        <v>289663</v>
      </c>
      <c r="CS30" s="592"/>
      <c r="CT30" s="592"/>
      <c r="CU30" s="592"/>
      <c r="CV30" s="592"/>
      <c r="CW30" s="592"/>
      <c r="CX30" s="592"/>
      <c r="CY30" s="593"/>
      <c r="CZ30" s="625">
        <v>5.6</v>
      </c>
      <c r="DA30" s="626"/>
      <c r="DB30" s="626"/>
      <c r="DC30" s="627"/>
      <c r="DD30" s="600">
        <v>283797</v>
      </c>
      <c r="DE30" s="592"/>
      <c r="DF30" s="592"/>
      <c r="DG30" s="592"/>
      <c r="DH30" s="592"/>
      <c r="DI30" s="592"/>
      <c r="DJ30" s="592"/>
      <c r="DK30" s="593"/>
      <c r="DL30" s="600">
        <v>283797</v>
      </c>
      <c r="DM30" s="592"/>
      <c r="DN30" s="592"/>
      <c r="DO30" s="592"/>
      <c r="DP30" s="592"/>
      <c r="DQ30" s="592"/>
      <c r="DR30" s="592"/>
      <c r="DS30" s="592"/>
      <c r="DT30" s="592"/>
      <c r="DU30" s="592"/>
      <c r="DV30" s="593"/>
      <c r="DW30" s="596">
        <v>8.6999999999999993</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149885</v>
      </c>
      <c r="S31" s="592"/>
      <c r="T31" s="592"/>
      <c r="U31" s="592"/>
      <c r="V31" s="592"/>
      <c r="W31" s="592"/>
      <c r="X31" s="592"/>
      <c r="Y31" s="593"/>
      <c r="Z31" s="594">
        <v>2.8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99.3</v>
      </c>
      <c r="BH31" s="623"/>
      <c r="BI31" s="623"/>
      <c r="BJ31" s="623"/>
      <c r="BK31" s="623"/>
      <c r="BL31" s="623"/>
      <c r="BM31" s="597">
        <v>97.6</v>
      </c>
      <c r="BN31" s="647"/>
      <c r="BO31" s="647"/>
      <c r="BP31" s="647"/>
      <c r="BQ31" s="648"/>
      <c r="BR31" s="646">
        <v>99.2</v>
      </c>
      <c r="BS31" s="623"/>
      <c r="BT31" s="623"/>
      <c r="BU31" s="623"/>
      <c r="BV31" s="623"/>
      <c r="BW31" s="623"/>
      <c r="BX31" s="597">
        <v>97.5</v>
      </c>
      <c r="BY31" s="647"/>
      <c r="BZ31" s="647"/>
      <c r="CA31" s="647"/>
      <c r="CB31" s="648"/>
      <c r="CD31" s="654"/>
      <c r="CE31" s="655"/>
      <c r="CF31" s="605" t="s">
        <v>295</v>
      </c>
      <c r="CG31" s="606"/>
      <c r="CH31" s="606"/>
      <c r="CI31" s="606"/>
      <c r="CJ31" s="606"/>
      <c r="CK31" s="606"/>
      <c r="CL31" s="606"/>
      <c r="CM31" s="606"/>
      <c r="CN31" s="606"/>
      <c r="CO31" s="606"/>
      <c r="CP31" s="606"/>
      <c r="CQ31" s="607"/>
      <c r="CR31" s="591">
        <v>53925</v>
      </c>
      <c r="CS31" s="623"/>
      <c r="CT31" s="623"/>
      <c r="CU31" s="623"/>
      <c r="CV31" s="623"/>
      <c r="CW31" s="623"/>
      <c r="CX31" s="623"/>
      <c r="CY31" s="624"/>
      <c r="CZ31" s="625">
        <v>1</v>
      </c>
      <c r="DA31" s="626"/>
      <c r="DB31" s="626"/>
      <c r="DC31" s="627"/>
      <c r="DD31" s="600">
        <v>53306</v>
      </c>
      <c r="DE31" s="623"/>
      <c r="DF31" s="623"/>
      <c r="DG31" s="623"/>
      <c r="DH31" s="623"/>
      <c r="DI31" s="623"/>
      <c r="DJ31" s="623"/>
      <c r="DK31" s="624"/>
      <c r="DL31" s="600">
        <v>53306</v>
      </c>
      <c r="DM31" s="623"/>
      <c r="DN31" s="623"/>
      <c r="DO31" s="623"/>
      <c r="DP31" s="623"/>
      <c r="DQ31" s="623"/>
      <c r="DR31" s="623"/>
      <c r="DS31" s="623"/>
      <c r="DT31" s="623"/>
      <c r="DU31" s="623"/>
      <c r="DV31" s="624"/>
      <c r="DW31" s="596">
        <v>1.6</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79778</v>
      </c>
      <c r="S32" s="592"/>
      <c r="T32" s="592"/>
      <c r="U32" s="592"/>
      <c r="V32" s="592"/>
      <c r="W32" s="592"/>
      <c r="X32" s="592"/>
      <c r="Y32" s="593"/>
      <c r="Z32" s="594">
        <v>1.5</v>
      </c>
      <c r="AA32" s="594"/>
      <c r="AB32" s="594"/>
      <c r="AC32" s="594"/>
      <c r="AD32" s="595">
        <v>8358</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98.9</v>
      </c>
      <c r="BH32" s="659"/>
      <c r="BI32" s="659"/>
      <c r="BJ32" s="659"/>
      <c r="BK32" s="659"/>
      <c r="BL32" s="659"/>
      <c r="BM32" s="660">
        <v>96.8</v>
      </c>
      <c r="BN32" s="659"/>
      <c r="BO32" s="659"/>
      <c r="BP32" s="659"/>
      <c r="BQ32" s="661"/>
      <c r="BR32" s="658">
        <v>98.7</v>
      </c>
      <c r="BS32" s="659"/>
      <c r="BT32" s="659"/>
      <c r="BU32" s="659"/>
      <c r="BV32" s="659"/>
      <c r="BW32" s="659"/>
      <c r="BX32" s="660">
        <v>96.6</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363884</v>
      </c>
      <c r="S33" s="592"/>
      <c r="T33" s="592"/>
      <c r="U33" s="592"/>
      <c r="V33" s="592"/>
      <c r="W33" s="592"/>
      <c r="X33" s="592"/>
      <c r="Y33" s="593"/>
      <c r="Z33" s="594">
        <v>6.8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2045295</v>
      </c>
      <c r="CS33" s="623"/>
      <c r="CT33" s="623"/>
      <c r="CU33" s="623"/>
      <c r="CV33" s="623"/>
      <c r="CW33" s="623"/>
      <c r="CX33" s="623"/>
      <c r="CY33" s="624"/>
      <c r="CZ33" s="625">
        <v>39.5</v>
      </c>
      <c r="DA33" s="626"/>
      <c r="DB33" s="626"/>
      <c r="DC33" s="627"/>
      <c r="DD33" s="600">
        <v>1740785</v>
      </c>
      <c r="DE33" s="623"/>
      <c r="DF33" s="623"/>
      <c r="DG33" s="623"/>
      <c r="DH33" s="623"/>
      <c r="DI33" s="623"/>
      <c r="DJ33" s="623"/>
      <c r="DK33" s="624"/>
      <c r="DL33" s="600">
        <v>1256160</v>
      </c>
      <c r="DM33" s="623"/>
      <c r="DN33" s="623"/>
      <c r="DO33" s="623"/>
      <c r="DP33" s="623"/>
      <c r="DQ33" s="623"/>
      <c r="DR33" s="623"/>
      <c r="DS33" s="623"/>
      <c r="DT33" s="623"/>
      <c r="DU33" s="623"/>
      <c r="DV33" s="624"/>
      <c r="DW33" s="596">
        <v>38.6</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788130</v>
      </c>
      <c r="CS34" s="592"/>
      <c r="CT34" s="592"/>
      <c r="CU34" s="592"/>
      <c r="CV34" s="592"/>
      <c r="CW34" s="592"/>
      <c r="CX34" s="592"/>
      <c r="CY34" s="593"/>
      <c r="CZ34" s="625">
        <v>15.2</v>
      </c>
      <c r="DA34" s="626"/>
      <c r="DB34" s="626"/>
      <c r="DC34" s="627"/>
      <c r="DD34" s="600">
        <v>615438</v>
      </c>
      <c r="DE34" s="592"/>
      <c r="DF34" s="592"/>
      <c r="DG34" s="592"/>
      <c r="DH34" s="592"/>
      <c r="DI34" s="592"/>
      <c r="DJ34" s="592"/>
      <c r="DK34" s="593"/>
      <c r="DL34" s="600">
        <v>391450</v>
      </c>
      <c r="DM34" s="592"/>
      <c r="DN34" s="592"/>
      <c r="DO34" s="592"/>
      <c r="DP34" s="592"/>
      <c r="DQ34" s="592"/>
      <c r="DR34" s="592"/>
      <c r="DS34" s="592"/>
      <c r="DT34" s="592"/>
      <c r="DU34" s="592"/>
      <c r="DV34" s="593"/>
      <c r="DW34" s="596">
        <v>12</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314984</v>
      </c>
      <c r="S35" s="592"/>
      <c r="T35" s="592"/>
      <c r="U35" s="592"/>
      <c r="V35" s="592"/>
      <c r="W35" s="592"/>
      <c r="X35" s="592"/>
      <c r="Y35" s="593"/>
      <c r="Z35" s="594">
        <v>5.9</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587202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1314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65197</v>
      </c>
      <c r="CS35" s="623"/>
      <c r="CT35" s="623"/>
      <c r="CU35" s="623"/>
      <c r="CV35" s="623"/>
      <c r="CW35" s="623"/>
      <c r="CX35" s="623"/>
      <c r="CY35" s="624"/>
      <c r="CZ35" s="625">
        <v>1.3</v>
      </c>
      <c r="DA35" s="626"/>
      <c r="DB35" s="626"/>
      <c r="DC35" s="627"/>
      <c r="DD35" s="600">
        <v>51065</v>
      </c>
      <c r="DE35" s="623"/>
      <c r="DF35" s="623"/>
      <c r="DG35" s="623"/>
      <c r="DH35" s="623"/>
      <c r="DI35" s="623"/>
      <c r="DJ35" s="623"/>
      <c r="DK35" s="624"/>
      <c r="DL35" s="600">
        <v>36489</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5327728</v>
      </c>
      <c r="S36" s="664"/>
      <c r="T36" s="664"/>
      <c r="U36" s="664"/>
      <c r="V36" s="664"/>
      <c r="W36" s="664"/>
      <c r="X36" s="664"/>
      <c r="Y36" s="665"/>
      <c r="Z36" s="666">
        <v>100</v>
      </c>
      <c r="AA36" s="666"/>
      <c r="AB36" s="666"/>
      <c r="AC36" s="666"/>
      <c r="AD36" s="667">
        <v>2942148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156000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-69646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557151</v>
      </c>
      <c r="CS36" s="592"/>
      <c r="CT36" s="592"/>
      <c r="CU36" s="592"/>
      <c r="CV36" s="592"/>
      <c r="CW36" s="592"/>
      <c r="CX36" s="592"/>
      <c r="CY36" s="593"/>
      <c r="CZ36" s="625">
        <v>10.7</v>
      </c>
      <c r="DA36" s="626"/>
      <c r="DB36" s="626"/>
      <c r="DC36" s="627"/>
      <c r="DD36" s="600">
        <v>484687</v>
      </c>
      <c r="DE36" s="592"/>
      <c r="DF36" s="592"/>
      <c r="DG36" s="592"/>
      <c r="DH36" s="592"/>
      <c r="DI36" s="592"/>
      <c r="DJ36" s="592"/>
      <c r="DK36" s="593"/>
      <c r="DL36" s="600">
        <v>420047</v>
      </c>
      <c r="DM36" s="592"/>
      <c r="DN36" s="592"/>
      <c r="DO36" s="592"/>
      <c r="DP36" s="592"/>
      <c r="DQ36" s="592"/>
      <c r="DR36" s="592"/>
      <c r="DS36" s="592"/>
      <c r="DT36" s="592"/>
      <c r="DU36" s="592"/>
      <c r="DV36" s="593"/>
      <c r="DW36" s="596">
        <v>12.9</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339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1952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162406</v>
      </c>
      <c r="CS37" s="623"/>
      <c r="CT37" s="623"/>
      <c r="CU37" s="623"/>
      <c r="CV37" s="623"/>
      <c r="CW37" s="623"/>
      <c r="CX37" s="623"/>
      <c r="CY37" s="624"/>
      <c r="CZ37" s="625">
        <v>3.1</v>
      </c>
      <c r="DA37" s="626"/>
      <c r="DB37" s="626"/>
      <c r="DC37" s="627"/>
      <c r="DD37" s="600">
        <v>162390</v>
      </c>
      <c r="DE37" s="623"/>
      <c r="DF37" s="623"/>
      <c r="DG37" s="623"/>
      <c r="DH37" s="623"/>
      <c r="DI37" s="623"/>
      <c r="DJ37" s="623"/>
      <c r="DK37" s="624"/>
      <c r="DL37" s="600">
        <v>159136</v>
      </c>
      <c r="DM37" s="623"/>
      <c r="DN37" s="623"/>
      <c r="DO37" s="623"/>
      <c r="DP37" s="623"/>
      <c r="DQ37" s="623"/>
      <c r="DR37" s="623"/>
      <c r="DS37" s="623"/>
      <c r="DT37" s="623"/>
      <c r="DU37" s="623"/>
      <c r="DV37" s="624"/>
      <c r="DW37" s="596">
        <v>4.9000000000000004</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3354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586863</v>
      </c>
      <c r="CS38" s="592"/>
      <c r="CT38" s="592"/>
      <c r="CU38" s="592"/>
      <c r="CV38" s="592"/>
      <c r="CW38" s="592"/>
      <c r="CX38" s="592"/>
      <c r="CY38" s="593"/>
      <c r="CZ38" s="625">
        <v>11.3</v>
      </c>
      <c r="DA38" s="626"/>
      <c r="DB38" s="626"/>
      <c r="DC38" s="627"/>
      <c r="DD38" s="600">
        <v>547034</v>
      </c>
      <c r="DE38" s="592"/>
      <c r="DF38" s="592"/>
      <c r="DG38" s="592"/>
      <c r="DH38" s="592"/>
      <c r="DI38" s="592"/>
      <c r="DJ38" s="592"/>
      <c r="DK38" s="593"/>
      <c r="DL38" s="600">
        <v>408174</v>
      </c>
      <c r="DM38" s="592"/>
      <c r="DN38" s="592"/>
      <c r="DO38" s="592"/>
      <c r="DP38" s="592"/>
      <c r="DQ38" s="592"/>
      <c r="DR38" s="592"/>
      <c r="DS38" s="592"/>
      <c r="DT38" s="592"/>
      <c r="DU38" s="592"/>
      <c r="DV38" s="593"/>
      <c r="DW38" s="596">
        <v>12.5</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47294</v>
      </c>
      <c r="CS39" s="623"/>
      <c r="CT39" s="623"/>
      <c r="CU39" s="623"/>
      <c r="CV39" s="623"/>
      <c r="CW39" s="623"/>
      <c r="CX39" s="623"/>
      <c r="CY39" s="624"/>
      <c r="CZ39" s="625">
        <v>0.9</v>
      </c>
      <c r="DA39" s="626"/>
      <c r="DB39" s="626"/>
      <c r="DC39" s="627"/>
      <c r="DD39" s="600">
        <v>42561</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107819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660</v>
      </c>
      <c r="CS40" s="592"/>
      <c r="CT40" s="592"/>
      <c r="CU40" s="592"/>
      <c r="CV40" s="592"/>
      <c r="CW40" s="592"/>
      <c r="CX40" s="592"/>
      <c r="CY40" s="593"/>
      <c r="CZ40" s="625">
        <v>0</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323044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1160724</v>
      </c>
      <c r="CS42" s="592"/>
      <c r="CT42" s="592"/>
      <c r="CU42" s="592"/>
      <c r="CV42" s="592"/>
      <c r="CW42" s="592"/>
      <c r="CX42" s="592"/>
      <c r="CY42" s="593"/>
      <c r="CZ42" s="625">
        <v>22.4</v>
      </c>
      <c r="DA42" s="674"/>
      <c r="DB42" s="674"/>
      <c r="DC42" s="675"/>
      <c r="DD42" s="600">
        <v>221752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26001</v>
      </c>
      <c r="CS43" s="623"/>
      <c r="CT43" s="623"/>
      <c r="CU43" s="623"/>
      <c r="CV43" s="623"/>
      <c r="CW43" s="623"/>
      <c r="CX43" s="623"/>
      <c r="CY43" s="624"/>
      <c r="CZ43" s="625">
        <v>0.5</v>
      </c>
      <c r="DA43" s="626"/>
      <c r="DB43" s="626"/>
      <c r="DC43" s="627"/>
      <c r="DD43" s="600">
        <v>26001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1153497</v>
      </c>
      <c r="CS44" s="592"/>
      <c r="CT44" s="592"/>
      <c r="CU44" s="592"/>
      <c r="CV44" s="592"/>
      <c r="CW44" s="592"/>
      <c r="CX44" s="592"/>
      <c r="CY44" s="593"/>
      <c r="CZ44" s="625">
        <v>22.3</v>
      </c>
      <c r="DA44" s="674"/>
      <c r="DB44" s="674"/>
      <c r="DC44" s="675"/>
      <c r="DD44" s="600">
        <v>214525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769318</v>
      </c>
      <c r="CS45" s="623"/>
      <c r="CT45" s="623"/>
      <c r="CU45" s="623"/>
      <c r="CV45" s="623"/>
      <c r="CW45" s="623"/>
      <c r="CX45" s="623"/>
      <c r="CY45" s="624"/>
      <c r="CZ45" s="625">
        <v>14.8</v>
      </c>
      <c r="DA45" s="626"/>
      <c r="DB45" s="626"/>
      <c r="DC45" s="627"/>
      <c r="DD45" s="600">
        <v>36686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381166</v>
      </c>
      <c r="CS46" s="592"/>
      <c r="CT46" s="592"/>
      <c r="CU46" s="592"/>
      <c r="CV46" s="592"/>
      <c r="CW46" s="592"/>
      <c r="CX46" s="592"/>
      <c r="CY46" s="593"/>
      <c r="CZ46" s="625">
        <v>7.4</v>
      </c>
      <c r="DA46" s="674"/>
      <c r="DB46" s="674"/>
      <c r="DC46" s="675"/>
      <c r="DD46" s="600">
        <v>174826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7227</v>
      </c>
      <c r="CS47" s="623"/>
      <c r="CT47" s="623"/>
      <c r="CU47" s="623"/>
      <c r="CV47" s="623"/>
      <c r="CW47" s="623"/>
      <c r="CX47" s="623"/>
      <c r="CY47" s="624"/>
      <c r="CZ47" s="625">
        <v>0.1</v>
      </c>
      <c r="DA47" s="626"/>
      <c r="DB47" s="626"/>
      <c r="DC47" s="627"/>
      <c r="DD47" s="600">
        <v>7227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5183663</v>
      </c>
      <c r="CS49" s="659"/>
      <c r="CT49" s="659"/>
      <c r="CU49" s="659"/>
      <c r="CV49" s="659"/>
      <c r="CW49" s="659"/>
      <c r="CX49" s="659"/>
      <c r="CY49" s="686"/>
      <c r="CZ49" s="687">
        <v>100</v>
      </c>
      <c r="DA49" s="688"/>
      <c r="DB49" s="688"/>
      <c r="DC49" s="689"/>
      <c r="DD49" s="690">
        <v>3540746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5249</v>
      </c>
      <c r="R7" s="721"/>
      <c r="S7" s="721"/>
      <c r="T7" s="721"/>
      <c r="U7" s="721"/>
      <c r="V7" s="721">
        <v>5160</v>
      </c>
      <c r="W7" s="721"/>
      <c r="X7" s="721"/>
      <c r="Y7" s="721"/>
      <c r="Z7" s="721"/>
      <c r="AA7" s="721">
        <v>89</v>
      </c>
      <c r="AB7" s="721"/>
      <c r="AC7" s="721"/>
      <c r="AD7" s="721"/>
      <c r="AE7" s="722"/>
      <c r="AF7" s="723">
        <v>56</v>
      </c>
      <c r="AG7" s="724"/>
      <c r="AH7" s="724"/>
      <c r="AI7" s="724"/>
      <c r="AJ7" s="725"/>
      <c r="AK7" s="760">
        <v>2858</v>
      </c>
      <c r="AL7" s="761"/>
      <c r="AM7" s="761"/>
      <c r="AN7" s="761"/>
      <c r="AO7" s="761"/>
      <c r="AP7" s="761">
        <v>4444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551</v>
      </c>
      <c r="BS7" s="764" t="s">
        <v>552</v>
      </c>
      <c r="BT7" s="765"/>
      <c r="BU7" s="765"/>
      <c r="BV7" s="765"/>
      <c r="BW7" s="765"/>
      <c r="BX7" s="765"/>
      <c r="BY7" s="765"/>
      <c r="BZ7" s="765"/>
      <c r="CA7" s="765"/>
      <c r="CB7" s="765"/>
      <c r="CC7" s="765"/>
      <c r="CD7" s="765"/>
      <c r="CE7" s="765"/>
      <c r="CF7" s="765"/>
      <c r="CG7" s="766"/>
      <c r="CH7" s="757">
        <v>21</v>
      </c>
      <c r="CI7" s="758"/>
      <c r="CJ7" s="758"/>
      <c r="CK7" s="758"/>
      <c r="CL7" s="759"/>
      <c r="CM7" s="757">
        <v>428</v>
      </c>
      <c r="CN7" s="758"/>
      <c r="CO7" s="758"/>
      <c r="CP7" s="758"/>
      <c r="CQ7" s="759"/>
      <c r="CR7" s="757">
        <v>1</v>
      </c>
      <c r="CS7" s="758"/>
      <c r="CT7" s="758"/>
      <c r="CU7" s="758"/>
      <c r="CV7" s="759"/>
      <c r="CW7" s="757">
        <v>2</v>
      </c>
      <c r="CX7" s="758"/>
      <c r="CY7" s="758"/>
      <c r="CZ7" s="758"/>
      <c r="DA7" s="759"/>
      <c r="DB7" s="757" t="s">
        <v>550</v>
      </c>
      <c r="DC7" s="758"/>
      <c r="DD7" s="758"/>
      <c r="DE7" s="758"/>
      <c r="DF7" s="759"/>
      <c r="DG7" s="757">
        <v>872</v>
      </c>
      <c r="DH7" s="758"/>
      <c r="DI7" s="758"/>
      <c r="DJ7" s="758"/>
      <c r="DK7" s="759"/>
      <c r="DL7" s="757" t="s">
        <v>550</v>
      </c>
      <c r="DM7" s="758"/>
      <c r="DN7" s="758"/>
      <c r="DO7" s="758"/>
      <c r="DP7" s="759"/>
      <c r="DQ7" s="757">
        <v>373</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9</v>
      </c>
      <c r="R8" s="745"/>
      <c r="S8" s="745"/>
      <c r="T8" s="745"/>
      <c r="U8" s="745"/>
      <c r="V8" s="745">
        <v>0</v>
      </c>
      <c r="W8" s="745"/>
      <c r="X8" s="745"/>
      <c r="Y8" s="745"/>
      <c r="Z8" s="745"/>
      <c r="AA8" s="745">
        <v>9</v>
      </c>
      <c r="AB8" s="745"/>
      <c r="AC8" s="745"/>
      <c r="AD8" s="745"/>
      <c r="AE8" s="746"/>
      <c r="AF8" s="747">
        <v>9</v>
      </c>
      <c r="AG8" s="748"/>
      <c r="AH8" s="748"/>
      <c r="AI8" s="748"/>
      <c r="AJ8" s="749"/>
      <c r="AK8" s="750" t="s">
        <v>535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c r="CI8" s="768"/>
      <c r="CJ8" s="768"/>
      <c r="CK8" s="768"/>
      <c r="CL8" s="769"/>
      <c r="CM8" s="767">
        <v>521</v>
      </c>
      <c r="CN8" s="768"/>
      <c r="CO8" s="768"/>
      <c r="CP8" s="768"/>
      <c r="CQ8" s="769"/>
      <c r="CR8" s="767">
        <v>20</v>
      </c>
      <c r="CS8" s="768"/>
      <c r="CT8" s="768"/>
      <c r="CU8" s="768"/>
      <c r="CV8" s="769"/>
      <c r="CW8" s="767">
        <v>1</v>
      </c>
      <c r="CX8" s="768"/>
      <c r="CY8" s="768"/>
      <c r="CZ8" s="768"/>
      <c r="DA8" s="769"/>
      <c r="DB8" s="767" t="s">
        <v>554</v>
      </c>
      <c r="DC8" s="768"/>
      <c r="DD8" s="768"/>
      <c r="DE8" s="768"/>
      <c r="DF8" s="769"/>
      <c r="DG8" s="767" t="s">
        <v>555</v>
      </c>
      <c r="DH8" s="768"/>
      <c r="DI8" s="768"/>
      <c r="DJ8" s="768"/>
      <c r="DK8" s="769"/>
      <c r="DL8" s="767" t="s">
        <v>555</v>
      </c>
      <c r="DM8" s="768"/>
      <c r="DN8" s="768"/>
      <c r="DO8" s="768"/>
      <c r="DP8" s="769"/>
      <c r="DQ8" s="767" t="s">
        <v>555</v>
      </c>
      <c r="DR8" s="768"/>
      <c r="DS8" s="768"/>
      <c r="DT8" s="768"/>
      <c r="DU8" s="769"/>
      <c r="DV8" s="770"/>
      <c r="DW8" s="771"/>
      <c r="DX8" s="771"/>
      <c r="DY8" s="771"/>
      <c r="DZ8" s="772"/>
      <c r="EA8" s="205"/>
    </row>
    <row r="9" spans="1:131" s="206" customFormat="1" ht="26.25" customHeight="1" x14ac:dyDescent="0.15">
      <c r="A9" s="212">
        <v>3</v>
      </c>
      <c r="B9" s="741" t="s">
        <v>366</v>
      </c>
      <c r="C9" s="742"/>
      <c r="D9" s="742"/>
      <c r="E9" s="742"/>
      <c r="F9" s="742"/>
      <c r="G9" s="742"/>
      <c r="H9" s="742"/>
      <c r="I9" s="742"/>
      <c r="J9" s="742"/>
      <c r="K9" s="742"/>
      <c r="L9" s="742"/>
      <c r="M9" s="742"/>
      <c r="N9" s="742"/>
      <c r="O9" s="742"/>
      <c r="P9" s="743"/>
      <c r="Q9" s="744">
        <v>58</v>
      </c>
      <c r="R9" s="745"/>
      <c r="S9" s="745"/>
      <c r="T9" s="745"/>
      <c r="U9" s="745"/>
      <c r="V9" s="745">
        <v>15</v>
      </c>
      <c r="W9" s="745"/>
      <c r="X9" s="745"/>
      <c r="Y9" s="745"/>
      <c r="Z9" s="745"/>
      <c r="AA9" s="745">
        <v>43</v>
      </c>
      <c r="AB9" s="745"/>
      <c r="AC9" s="745"/>
      <c r="AD9" s="745"/>
      <c r="AE9" s="746"/>
      <c r="AF9" s="747">
        <v>43</v>
      </c>
      <c r="AG9" s="748"/>
      <c r="AH9" s="748"/>
      <c r="AI9" s="748"/>
      <c r="AJ9" s="749"/>
      <c r="AK9" s="750">
        <v>0</v>
      </c>
      <c r="AL9" s="751"/>
      <c r="AM9" s="751"/>
      <c r="AN9" s="751"/>
      <c r="AO9" s="751"/>
      <c r="AP9" s="751" t="s">
        <v>535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t="s">
        <v>367</v>
      </c>
      <c r="C10" s="742"/>
      <c r="D10" s="742"/>
      <c r="E10" s="742"/>
      <c r="F10" s="742"/>
      <c r="G10" s="742"/>
      <c r="H10" s="742"/>
      <c r="I10" s="742"/>
      <c r="J10" s="742"/>
      <c r="K10" s="742"/>
      <c r="L10" s="742"/>
      <c r="M10" s="742"/>
      <c r="N10" s="742"/>
      <c r="O10" s="742"/>
      <c r="P10" s="743"/>
      <c r="Q10" s="744">
        <v>12</v>
      </c>
      <c r="R10" s="745"/>
      <c r="S10" s="745"/>
      <c r="T10" s="745"/>
      <c r="U10" s="745"/>
      <c r="V10" s="745">
        <v>10</v>
      </c>
      <c r="W10" s="745"/>
      <c r="X10" s="745"/>
      <c r="Y10" s="745"/>
      <c r="Z10" s="745"/>
      <c r="AA10" s="745">
        <v>2</v>
      </c>
      <c r="AB10" s="745"/>
      <c r="AC10" s="745"/>
      <c r="AD10" s="745"/>
      <c r="AE10" s="746"/>
      <c r="AF10" s="747">
        <v>2</v>
      </c>
      <c r="AG10" s="748"/>
      <c r="AH10" s="748"/>
      <c r="AI10" s="748"/>
      <c r="AJ10" s="749"/>
      <c r="AK10" s="750" t="s">
        <v>535</v>
      </c>
      <c r="AL10" s="751"/>
      <c r="AM10" s="751"/>
      <c r="AN10" s="751"/>
      <c r="AO10" s="751"/>
      <c r="AP10" s="751" t="s">
        <v>535</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5328</v>
      </c>
      <c r="R23" s="780"/>
      <c r="S23" s="780"/>
      <c r="T23" s="780"/>
      <c r="U23" s="780"/>
      <c r="V23" s="780">
        <v>5184</v>
      </c>
      <c r="W23" s="780"/>
      <c r="X23" s="780"/>
      <c r="Y23" s="780"/>
      <c r="Z23" s="780"/>
      <c r="AA23" s="780">
        <v>144</v>
      </c>
      <c r="AB23" s="780"/>
      <c r="AC23" s="780"/>
      <c r="AD23" s="780"/>
      <c r="AE23" s="781"/>
      <c r="AF23" s="782">
        <v>111</v>
      </c>
      <c r="AG23" s="780"/>
      <c r="AH23" s="780"/>
      <c r="AI23" s="780"/>
      <c r="AJ23" s="783"/>
      <c r="AK23" s="784"/>
      <c r="AL23" s="785"/>
      <c r="AM23" s="785"/>
      <c r="AN23" s="785"/>
      <c r="AO23" s="785"/>
      <c r="AP23" s="780">
        <v>4444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1451</v>
      </c>
      <c r="R28" s="809"/>
      <c r="S28" s="809"/>
      <c r="T28" s="809"/>
      <c r="U28" s="809"/>
      <c r="V28" s="809">
        <v>1450</v>
      </c>
      <c r="W28" s="809"/>
      <c r="X28" s="809"/>
      <c r="Y28" s="809"/>
      <c r="Z28" s="809"/>
      <c r="AA28" s="809">
        <v>1</v>
      </c>
      <c r="AB28" s="809"/>
      <c r="AC28" s="809"/>
      <c r="AD28" s="809"/>
      <c r="AE28" s="810"/>
      <c r="AF28" s="811">
        <v>1</v>
      </c>
      <c r="AG28" s="809"/>
      <c r="AH28" s="809"/>
      <c r="AI28" s="809"/>
      <c r="AJ28" s="812"/>
      <c r="AK28" s="813" t="s">
        <v>535</v>
      </c>
      <c r="AL28" s="804"/>
      <c r="AM28" s="804"/>
      <c r="AN28" s="804"/>
      <c r="AO28" s="804"/>
      <c r="AP28" s="804">
        <v>100</v>
      </c>
      <c r="AQ28" s="804"/>
      <c r="AR28" s="804"/>
      <c r="AS28" s="804"/>
      <c r="AT28" s="804"/>
      <c r="AU28" s="804">
        <v>108</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159</v>
      </c>
      <c r="R29" s="745"/>
      <c r="S29" s="745"/>
      <c r="T29" s="745"/>
      <c r="U29" s="745"/>
      <c r="V29" s="745">
        <v>157</v>
      </c>
      <c r="W29" s="745"/>
      <c r="X29" s="745"/>
      <c r="Y29" s="745"/>
      <c r="Z29" s="745"/>
      <c r="AA29" s="745">
        <v>2</v>
      </c>
      <c r="AB29" s="745"/>
      <c r="AC29" s="745"/>
      <c r="AD29" s="745"/>
      <c r="AE29" s="746"/>
      <c r="AF29" s="747">
        <v>2</v>
      </c>
      <c r="AG29" s="748"/>
      <c r="AH29" s="748"/>
      <c r="AI29" s="748"/>
      <c r="AJ29" s="749"/>
      <c r="AK29" s="816">
        <v>22</v>
      </c>
      <c r="AL29" s="817"/>
      <c r="AM29" s="817"/>
      <c r="AN29" s="817"/>
      <c r="AO29" s="817"/>
      <c r="AP29" s="817" t="s">
        <v>535</v>
      </c>
      <c r="AQ29" s="817"/>
      <c r="AR29" s="817"/>
      <c r="AS29" s="817"/>
      <c r="AT29" s="817"/>
      <c r="AU29" s="817" t="s">
        <v>535</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1066</v>
      </c>
      <c r="R30" s="745"/>
      <c r="S30" s="745"/>
      <c r="T30" s="745"/>
      <c r="U30" s="745"/>
      <c r="V30" s="745">
        <v>1049</v>
      </c>
      <c r="W30" s="745"/>
      <c r="X30" s="745"/>
      <c r="Y30" s="745"/>
      <c r="Z30" s="745"/>
      <c r="AA30" s="745">
        <v>17</v>
      </c>
      <c r="AB30" s="745"/>
      <c r="AC30" s="745"/>
      <c r="AD30" s="745"/>
      <c r="AE30" s="746"/>
      <c r="AF30" s="747">
        <v>17</v>
      </c>
      <c r="AG30" s="748"/>
      <c r="AH30" s="748"/>
      <c r="AI30" s="748"/>
      <c r="AJ30" s="749"/>
      <c r="AK30" s="816">
        <v>160</v>
      </c>
      <c r="AL30" s="817"/>
      <c r="AM30" s="817"/>
      <c r="AN30" s="817"/>
      <c r="AO30" s="817"/>
      <c r="AP30" s="817" t="s">
        <v>535</v>
      </c>
      <c r="AQ30" s="817"/>
      <c r="AR30" s="817"/>
      <c r="AS30" s="817"/>
      <c r="AT30" s="817"/>
      <c r="AU30" s="817" t="s">
        <v>535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167</v>
      </c>
      <c r="R31" s="745"/>
      <c r="S31" s="745"/>
      <c r="T31" s="745"/>
      <c r="U31" s="745"/>
      <c r="V31" s="745">
        <v>157</v>
      </c>
      <c r="W31" s="745"/>
      <c r="X31" s="745"/>
      <c r="Y31" s="745"/>
      <c r="Z31" s="745"/>
      <c r="AA31" s="745">
        <v>10</v>
      </c>
      <c r="AB31" s="745"/>
      <c r="AC31" s="745"/>
      <c r="AD31" s="745"/>
      <c r="AE31" s="746"/>
      <c r="AF31" s="747">
        <v>243</v>
      </c>
      <c r="AG31" s="748"/>
      <c r="AH31" s="748"/>
      <c r="AI31" s="748"/>
      <c r="AJ31" s="749"/>
      <c r="AK31" s="816">
        <v>0</v>
      </c>
      <c r="AL31" s="817"/>
      <c r="AM31" s="817"/>
      <c r="AN31" s="817"/>
      <c r="AO31" s="817"/>
      <c r="AP31" s="817">
        <v>496</v>
      </c>
      <c r="AQ31" s="817"/>
      <c r="AR31" s="817"/>
      <c r="AS31" s="817"/>
      <c r="AT31" s="817"/>
      <c r="AU31" s="817">
        <v>1</v>
      </c>
      <c r="AV31" s="817"/>
      <c r="AW31" s="817"/>
      <c r="AX31" s="817"/>
      <c r="AY31" s="817"/>
      <c r="AZ31" s="818" t="s">
        <v>535</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507</v>
      </c>
      <c r="R32" s="745"/>
      <c r="S32" s="745"/>
      <c r="T32" s="745"/>
      <c r="U32" s="745"/>
      <c r="V32" s="745">
        <v>499</v>
      </c>
      <c r="W32" s="745"/>
      <c r="X32" s="745"/>
      <c r="Y32" s="745"/>
      <c r="Z32" s="745"/>
      <c r="AA32" s="745">
        <v>8</v>
      </c>
      <c r="AB32" s="745"/>
      <c r="AC32" s="745"/>
      <c r="AD32" s="745"/>
      <c r="AE32" s="746"/>
      <c r="AF32" s="747">
        <v>8</v>
      </c>
      <c r="AG32" s="748"/>
      <c r="AH32" s="748"/>
      <c r="AI32" s="748"/>
      <c r="AJ32" s="749"/>
      <c r="AK32" s="816">
        <v>156</v>
      </c>
      <c r="AL32" s="817"/>
      <c r="AM32" s="817"/>
      <c r="AN32" s="817"/>
      <c r="AO32" s="817"/>
      <c r="AP32" s="817">
        <v>2986</v>
      </c>
      <c r="AQ32" s="817"/>
      <c r="AR32" s="817"/>
      <c r="AS32" s="817"/>
      <c r="AT32" s="817"/>
      <c r="AU32" s="817">
        <v>1105</v>
      </c>
      <c r="AV32" s="817"/>
      <c r="AW32" s="817"/>
      <c r="AX32" s="817"/>
      <c r="AY32" s="817"/>
      <c r="AZ32" s="818" t="s">
        <v>535</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271</v>
      </c>
      <c r="AG63" s="828"/>
      <c r="AH63" s="828"/>
      <c r="AI63" s="828"/>
      <c r="AJ63" s="829"/>
      <c r="AK63" s="830"/>
      <c r="AL63" s="825"/>
      <c r="AM63" s="825"/>
      <c r="AN63" s="825"/>
      <c r="AO63" s="825"/>
      <c r="AP63" s="828">
        <v>3582</v>
      </c>
      <c r="AQ63" s="828"/>
      <c r="AR63" s="828"/>
      <c r="AS63" s="828"/>
      <c r="AT63" s="828"/>
      <c r="AU63" s="828">
        <v>1214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536</v>
      </c>
      <c r="C68" s="856"/>
      <c r="D68" s="856"/>
      <c r="E68" s="856"/>
      <c r="F68" s="856"/>
      <c r="G68" s="856"/>
      <c r="H68" s="856"/>
      <c r="I68" s="856"/>
      <c r="J68" s="856"/>
      <c r="K68" s="856"/>
      <c r="L68" s="856"/>
      <c r="M68" s="856"/>
      <c r="N68" s="856"/>
      <c r="O68" s="856"/>
      <c r="P68" s="857"/>
      <c r="Q68" s="858">
        <v>48</v>
      </c>
      <c r="R68" s="852"/>
      <c r="S68" s="852"/>
      <c r="T68" s="852"/>
      <c r="U68" s="852"/>
      <c r="V68" s="852">
        <v>26</v>
      </c>
      <c r="W68" s="852"/>
      <c r="X68" s="852"/>
      <c r="Y68" s="852"/>
      <c r="Z68" s="852"/>
      <c r="AA68" s="852">
        <v>22</v>
      </c>
      <c r="AB68" s="852"/>
      <c r="AC68" s="852"/>
      <c r="AD68" s="852"/>
      <c r="AE68" s="852"/>
      <c r="AF68" s="852">
        <v>22</v>
      </c>
      <c r="AG68" s="852"/>
      <c r="AH68" s="852"/>
      <c r="AI68" s="852"/>
      <c r="AJ68" s="852"/>
      <c r="AK68" s="852" t="s">
        <v>546</v>
      </c>
      <c r="AL68" s="852"/>
      <c r="AM68" s="852"/>
      <c r="AN68" s="852"/>
      <c r="AO68" s="852"/>
      <c r="AP68" s="852" t="s">
        <v>546</v>
      </c>
      <c r="AQ68" s="852"/>
      <c r="AR68" s="852"/>
      <c r="AS68" s="852"/>
      <c r="AT68" s="852"/>
      <c r="AU68" s="852" t="s">
        <v>546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537</v>
      </c>
      <c r="C69" s="860"/>
      <c r="D69" s="860"/>
      <c r="E69" s="860"/>
      <c r="F69" s="860"/>
      <c r="G69" s="860"/>
      <c r="H69" s="860"/>
      <c r="I69" s="860"/>
      <c r="J69" s="860"/>
      <c r="K69" s="860"/>
      <c r="L69" s="860"/>
      <c r="M69" s="860"/>
      <c r="N69" s="860"/>
      <c r="O69" s="860"/>
      <c r="P69" s="861"/>
      <c r="Q69" s="862">
        <v>80</v>
      </c>
      <c r="R69" s="817"/>
      <c r="S69" s="817"/>
      <c r="T69" s="817"/>
      <c r="U69" s="817"/>
      <c r="V69" s="817">
        <v>50</v>
      </c>
      <c r="W69" s="817"/>
      <c r="X69" s="817"/>
      <c r="Y69" s="817"/>
      <c r="Z69" s="817"/>
      <c r="AA69" s="817">
        <v>30</v>
      </c>
      <c r="AB69" s="817"/>
      <c r="AC69" s="817"/>
      <c r="AD69" s="817"/>
      <c r="AE69" s="817"/>
      <c r="AF69" s="817">
        <v>30</v>
      </c>
      <c r="AG69" s="817"/>
      <c r="AH69" s="817"/>
      <c r="AI69" s="817"/>
      <c r="AJ69" s="817"/>
      <c r="AK69" s="817" t="s">
        <v>546</v>
      </c>
      <c r="AL69" s="817"/>
      <c r="AM69" s="817"/>
      <c r="AN69" s="817"/>
      <c r="AO69" s="817"/>
      <c r="AP69" s="817" t="s">
        <v>546</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538</v>
      </c>
      <c r="C70" s="860"/>
      <c r="D70" s="860"/>
      <c r="E70" s="860"/>
      <c r="F70" s="860"/>
      <c r="G70" s="860"/>
      <c r="H70" s="860"/>
      <c r="I70" s="860"/>
      <c r="J70" s="860"/>
      <c r="K70" s="860"/>
      <c r="L70" s="860"/>
      <c r="M70" s="860"/>
      <c r="N70" s="860"/>
      <c r="O70" s="860"/>
      <c r="P70" s="861"/>
      <c r="Q70" s="862">
        <v>2</v>
      </c>
      <c r="R70" s="817"/>
      <c r="S70" s="817"/>
      <c r="T70" s="817"/>
      <c r="U70" s="817"/>
      <c r="V70" s="817">
        <v>2</v>
      </c>
      <c r="W70" s="817"/>
      <c r="X70" s="817"/>
      <c r="Y70" s="817"/>
      <c r="Z70" s="817"/>
      <c r="AA70" s="817">
        <v>0</v>
      </c>
      <c r="AB70" s="817"/>
      <c r="AC70" s="817"/>
      <c r="AD70" s="817"/>
      <c r="AE70" s="817"/>
      <c r="AF70" s="817">
        <v>0</v>
      </c>
      <c r="AG70" s="817"/>
      <c r="AH70" s="817"/>
      <c r="AI70" s="817"/>
      <c r="AJ70" s="817"/>
      <c r="AK70" s="817" t="s">
        <v>546</v>
      </c>
      <c r="AL70" s="817"/>
      <c r="AM70" s="817"/>
      <c r="AN70" s="817"/>
      <c r="AO70" s="817"/>
      <c r="AP70" s="817" t="s">
        <v>546</v>
      </c>
      <c r="AQ70" s="817"/>
      <c r="AR70" s="817"/>
      <c r="AS70" s="817"/>
      <c r="AT70" s="817"/>
      <c r="AU70" s="817" t="s">
        <v>546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539</v>
      </c>
      <c r="C71" s="860"/>
      <c r="D71" s="860"/>
      <c r="E71" s="860"/>
      <c r="F71" s="860"/>
      <c r="G71" s="860"/>
      <c r="H71" s="860"/>
      <c r="I71" s="860"/>
      <c r="J71" s="860"/>
      <c r="K71" s="860"/>
      <c r="L71" s="860"/>
      <c r="M71" s="860"/>
      <c r="N71" s="860"/>
      <c r="O71" s="860"/>
      <c r="P71" s="861"/>
      <c r="Q71" s="862">
        <v>29</v>
      </c>
      <c r="R71" s="817"/>
      <c r="S71" s="817"/>
      <c r="T71" s="817"/>
      <c r="U71" s="817"/>
      <c r="V71" s="817">
        <v>2</v>
      </c>
      <c r="W71" s="817"/>
      <c r="X71" s="817"/>
      <c r="Y71" s="817"/>
      <c r="Z71" s="817"/>
      <c r="AA71" s="817">
        <v>27</v>
      </c>
      <c r="AB71" s="817"/>
      <c r="AC71" s="817"/>
      <c r="AD71" s="817"/>
      <c r="AE71" s="817"/>
      <c r="AF71" s="817">
        <v>27</v>
      </c>
      <c r="AG71" s="817"/>
      <c r="AH71" s="817"/>
      <c r="AI71" s="817"/>
      <c r="AJ71" s="817"/>
      <c r="AK71" s="817" t="s">
        <v>546</v>
      </c>
      <c r="AL71" s="817"/>
      <c r="AM71" s="817"/>
      <c r="AN71" s="817"/>
      <c r="AO71" s="817"/>
      <c r="AP71" s="817" t="s">
        <v>546</v>
      </c>
      <c r="AQ71" s="817"/>
      <c r="AR71" s="817"/>
      <c r="AS71" s="817"/>
      <c r="AT71" s="817"/>
      <c r="AU71" s="817" t="s">
        <v>546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540</v>
      </c>
      <c r="C72" s="860"/>
      <c r="D72" s="860"/>
      <c r="E72" s="860"/>
      <c r="F72" s="860"/>
      <c r="G72" s="860"/>
      <c r="H72" s="860"/>
      <c r="I72" s="860"/>
      <c r="J72" s="860"/>
      <c r="K72" s="860"/>
      <c r="L72" s="860"/>
      <c r="M72" s="860"/>
      <c r="N72" s="860"/>
      <c r="O72" s="860"/>
      <c r="P72" s="861"/>
      <c r="Q72" s="862">
        <v>230</v>
      </c>
      <c r="R72" s="817"/>
      <c r="S72" s="817"/>
      <c r="T72" s="817"/>
      <c r="U72" s="817"/>
      <c r="V72" s="817">
        <v>207</v>
      </c>
      <c r="W72" s="817"/>
      <c r="X72" s="817"/>
      <c r="Y72" s="817"/>
      <c r="Z72" s="817"/>
      <c r="AA72" s="817">
        <v>23</v>
      </c>
      <c r="AB72" s="817"/>
      <c r="AC72" s="817"/>
      <c r="AD72" s="817"/>
      <c r="AE72" s="817"/>
      <c r="AF72" s="817">
        <v>23</v>
      </c>
      <c r="AG72" s="817"/>
      <c r="AH72" s="817"/>
      <c r="AI72" s="817"/>
      <c r="AJ72" s="817"/>
      <c r="AK72" s="817">
        <v>4</v>
      </c>
      <c r="AL72" s="817"/>
      <c r="AM72" s="817"/>
      <c r="AN72" s="817"/>
      <c r="AO72" s="817"/>
      <c r="AP72" s="817" t="s">
        <v>546</v>
      </c>
      <c r="AQ72" s="817"/>
      <c r="AR72" s="817"/>
      <c r="AS72" s="817"/>
      <c r="AT72" s="817"/>
      <c r="AU72" s="817" t="s">
        <v>546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541</v>
      </c>
      <c r="C73" s="860"/>
      <c r="D73" s="860"/>
      <c r="E73" s="860"/>
      <c r="F73" s="860"/>
      <c r="G73" s="860"/>
      <c r="H73" s="860"/>
      <c r="I73" s="860"/>
      <c r="J73" s="860"/>
      <c r="K73" s="860"/>
      <c r="L73" s="860"/>
      <c r="M73" s="860"/>
      <c r="N73" s="860"/>
      <c r="O73" s="860"/>
      <c r="P73" s="861"/>
      <c r="Q73" s="862">
        <v>308</v>
      </c>
      <c r="R73" s="817"/>
      <c r="S73" s="817"/>
      <c r="T73" s="817"/>
      <c r="U73" s="817"/>
      <c r="V73" s="817">
        <v>273</v>
      </c>
      <c r="W73" s="817"/>
      <c r="X73" s="817"/>
      <c r="Y73" s="817"/>
      <c r="Z73" s="817"/>
      <c r="AA73" s="817">
        <v>35</v>
      </c>
      <c r="AB73" s="817"/>
      <c r="AC73" s="817"/>
      <c r="AD73" s="817"/>
      <c r="AE73" s="817"/>
      <c r="AF73" s="817">
        <v>35</v>
      </c>
      <c r="AG73" s="817"/>
      <c r="AH73" s="817"/>
      <c r="AI73" s="817"/>
      <c r="AJ73" s="817"/>
      <c r="AK73" s="817" t="s">
        <v>546</v>
      </c>
      <c r="AL73" s="817"/>
      <c r="AM73" s="817"/>
      <c r="AN73" s="817"/>
      <c r="AO73" s="817"/>
      <c r="AP73" s="817">
        <v>519</v>
      </c>
      <c r="AQ73" s="817"/>
      <c r="AR73" s="817"/>
      <c r="AS73" s="817"/>
      <c r="AT73" s="817"/>
      <c r="AU73" s="817">
        <v>260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542</v>
      </c>
      <c r="C74" s="860"/>
      <c r="D74" s="860"/>
      <c r="E74" s="860"/>
      <c r="F74" s="860"/>
      <c r="G74" s="860"/>
      <c r="H74" s="860"/>
      <c r="I74" s="860"/>
      <c r="J74" s="860"/>
      <c r="K74" s="860"/>
      <c r="L74" s="860"/>
      <c r="M74" s="860"/>
      <c r="N74" s="860"/>
      <c r="O74" s="860"/>
      <c r="P74" s="861"/>
      <c r="Q74" s="862">
        <v>4967</v>
      </c>
      <c r="R74" s="817"/>
      <c r="S74" s="817"/>
      <c r="T74" s="817"/>
      <c r="U74" s="817"/>
      <c r="V74" s="817">
        <v>4831</v>
      </c>
      <c r="W74" s="817"/>
      <c r="X74" s="817"/>
      <c r="Y74" s="817"/>
      <c r="Z74" s="817"/>
      <c r="AA74" s="817">
        <v>136</v>
      </c>
      <c r="AB74" s="817"/>
      <c r="AC74" s="817"/>
      <c r="AD74" s="817"/>
      <c r="AE74" s="817"/>
      <c r="AF74" s="817">
        <v>136</v>
      </c>
      <c r="AG74" s="817"/>
      <c r="AH74" s="817"/>
      <c r="AI74" s="817"/>
      <c r="AJ74" s="817"/>
      <c r="AK74" s="817" t="s">
        <v>546</v>
      </c>
      <c r="AL74" s="817"/>
      <c r="AM74" s="817"/>
      <c r="AN74" s="817"/>
      <c r="AO74" s="817"/>
      <c r="AP74" s="817" t="s">
        <v>547</v>
      </c>
      <c r="AQ74" s="817"/>
      <c r="AR74" s="817"/>
      <c r="AS74" s="817"/>
      <c r="AT74" s="817"/>
      <c r="AU74" s="817" t="s">
        <v>546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543</v>
      </c>
      <c r="C75" s="860"/>
      <c r="D75" s="860"/>
      <c r="E75" s="860"/>
      <c r="F75" s="860"/>
      <c r="G75" s="860"/>
      <c r="H75" s="860"/>
      <c r="I75" s="860"/>
      <c r="J75" s="860"/>
      <c r="K75" s="860"/>
      <c r="L75" s="860"/>
      <c r="M75" s="860"/>
      <c r="N75" s="860"/>
      <c r="O75" s="860"/>
      <c r="P75" s="861"/>
      <c r="Q75" s="865">
        <v>2296</v>
      </c>
      <c r="R75" s="866"/>
      <c r="S75" s="866"/>
      <c r="T75" s="866"/>
      <c r="U75" s="816"/>
      <c r="V75" s="867">
        <v>2090</v>
      </c>
      <c r="W75" s="866"/>
      <c r="X75" s="866"/>
      <c r="Y75" s="866"/>
      <c r="Z75" s="816"/>
      <c r="AA75" s="867">
        <v>206</v>
      </c>
      <c r="AB75" s="866"/>
      <c r="AC75" s="866"/>
      <c r="AD75" s="866"/>
      <c r="AE75" s="816"/>
      <c r="AF75" s="867">
        <v>206</v>
      </c>
      <c r="AG75" s="866"/>
      <c r="AH75" s="866"/>
      <c r="AI75" s="866"/>
      <c r="AJ75" s="816"/>
      <c r="AK75" s="867">
        <v>5</v>
      </c>
      <c r="AL75" s="866"/>
      <c r="AM75" s="866"/>
      <c r="AN75" s="866"/>
      <c r="AO75" s="816"/>
      <c r="AP75" s="867" t="s">
        <v>550</v>
      </c>
      <c r="AQ75" s="866"/>
      <c r="AR75" s="866"/>
      <c r="AS75" s="866"/>
      <c r="AT75" s="816"/>
      <c r="AU75" s="867" t="s">
        <v>550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544</v>
      </c>
      <c r="C76" s="860"/>
      <c r="D76" s="860"/>
      <c r="E76" s="860"/>
      <c r="F76" s="860"/>
      <c r="G76" s="860"/>
      <c r="H76" s="860"/>
      <c r="I76" s="860"/>
      <c r="J76" s="860"/>
      <c r="K76" s="860"/>
      <c r="L76" s="860"/>
      <c r="M76" s="860"/>
      <c r="N76" s="860"/>
      <c r="O76" s="860"/>
      <c r="P76" s="861"/>
      <c r="Q76" s="865">
        <v>724982</v>
      </c>
      <c r="R76" s="866"/>
      <c r="S76" s="866"/>
      <c r="T76" s="866"/>
      <c r="U76" s="816"/>
      <c r="V76" s="867">
        <v>704734</v>
      </c>
      <c r="W76" s="866"/>
      <c r="X76" s="866"/>
      <c r="Y76" s="866"/>
      <c r="Z76" s="816"/>
      <c r="AA76" s="867">
        <v>20247</v>
      </c>
      <c r="AB76" s="866"/>
      <c r="AC76" s="866"/>
      <c r="AD76" s="866"/>
      <c r="AE76" s="816"/>
      <c r="AF76" s="867">
        <v>20247</v>
      </c>
      <c r="AG76" s="866"/>
      <c r="AH76" s="866"/>
      <c r="AI76" s="866"/>
      <c r="AJ76" s="816"/>
      <c r="AK76" s="867">
        <v>5904</v>
      </c>
      <c r="AL76" s="866"/>
      <c r="AM76" s="866"/>
      <c r="AN76" s="866"/>
      <c r="AO76" s="816"/>
      <c r="AP76" s="867" t="s">
        <v>550</v>
      </c>
      <c r="AQ76" s="866"/>
      <c r="AR76" s="866"/>
      <c r="AS76" s="866"/>
      <c r="AT76" s="816"/>
      <c r="AU76" s="867" t="s">
        <v>550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545</v>
      </c>
      <c r="C77" s="860"/>
      <c r="D77" s="860"/>
      <c r="E77" s="860"/>
      <c r="F77" s="860"/>
      <c r="G77" s="860"/>
      <c r="H77" s="860"/>
      <c r="I77" s="860"/>
      <c r="J77" s="860"/>
      <c r="K77" s="860"/>
      <c r="L77" s="860"/>
      <c r="M77" s="860"/>
      <c r="N77" s="860"/>
      <c r="O77" s="860"/>
      <c r="P77" s="861"/>
      <c r="Q77" s="865">
        <v>910</v>
      </c>
      <c r="R77" s="866"/>
      <c r="S77" s="866"/>
      <c r="T77" s="866"/>
      <c r="U77" s="816"/>
      <c r="V77" s="867">
        <v>887</v>
      </c>
      <c r="W77" s="866"/>
      <c r="X77" s="866"/>
      <c r="Y77" s="866"/>
      <c r="Z77" s="816"/>
      <c r="AA77" s="867">
        <v>23</v>
      </c>
      <c r="AB77" s="866"/>
      <c r="AC77" s="866"/>
      <c r="AD77" s="866"/>
      <c r="AE77" s="816"/>
      <c r="AF77" s="867">
        <v>23</v>
      </c>
      <c r="AG77" s="866"/>
      <c r="AH77" s="866"/>
      <c r="AI77" s="866"/>
      <c r="AJ77" s="816"/>
      <c r="AK77" s="867" t="s">
        <v>548</v>
      </c>
      <c r="AL77" s="866"/>
      <c r="AM77" s="866"/>
      <c r="AN77" s="866"/>
      <c r="AO77" s="816"/>
      <c r="AP77" s="867" t="s">
        <v>549</v>
      </c>
      <c r="AQ77" s="866"/>
      <c r="AR77" s="866"/>
      <c r="AS77" s="866"/>
      <c r="AT77" s="816"/>
      <c r="AU77" s="867" t="s">
        <v>550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20749</v>
      </c>
      <c r="AG88" s="828"/>
      <c r="AH88" s="828"/>
      <c r="AI88" s="828"/>
      <c r="AJ88" s="828"/>
      <c r="AK88" s="825"/>
      <c r="AL88" s="825"/>
      <c r="AM88" s="825"/>
      <c r="AN88" s="825"/>
      <c r="AO88" s="825"/>
      <c r="AP88" s="828">
        <v>519</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21</v>
      </c>
      <c r="CS102" s="836"/>
      <c r="CT102" s="836"/>
      <c r="CU102" s="836"/>
      <c r="CV102" s="879"/>
      <c r="CW102" s="878">
        <v>3</v>
      </c>
      <c r="CX102" s="836"/>
      <c r="CY102" s="836"/>
      <c r="CZ102" s="836"/>
      <c r="DA102" s="879"/>
      <c r="DB102" s="878" t="s">
        <v>556</v>
      </c>
      <c r="DC102" s="836"/>
      <c r="DD102" s="836"/>
      <c r="DE102" s="836"/>
      <c r="DF102" s="879"/>
      <c r="DG102" s="878">
        <v>872</v>
      </c>
      <c r="DH102" s="836"/>
      <c r="DI102" s="836"/>
      <c r="DJ102" s="836"/>
      <c r="DK102" s="879"/>
      <c r="DL102" s="878" t="s">
        <v>557</v>
      </c>
      <c r="DM102" s="836"/>
      <c r="DN102" s="836"/>
      <c r="DO102" s="836"/>
      <c r="DP102" s="879"/>
      <c r="DQ102" s="878">
        <v>373</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479122</v>
      </c>
      <c r="AB110" s="888"/>
      <c r="AC110" s="888"/>
      <c r="AD110" s="888"/>
      <c r="AE110" s="889"/>
      <c r="AF110" s="890">
        <v>390145</v>
      </c>
      <c r="AG110" s="888"/>
      <c r="AH110" s="888"/>
      <c r="AI110" s="888"/>
      <c r="AJ110" s="889"/>
      <c r="AK110" s="890">
        <v>343588</v>
      </c>
      <c r="AL110" s="888"/>
      <c r="AM110" s="888"/>
      <c r="AN110" s="888"/>
      <c r="AO110" s="889"/>
      <c r="AP110" s="891">
        <v>11.5</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4196023</v>
      </c>
      <c r="BR110" s="925"/>
      <c r="BS110" s="925"/>
      <c r="BT110" s="925"/>
      <c r="BU110" s="925"/>
      <c r="BV110" s="925">
        <v>4370156</v>
      </c>
      <c r="BW110" s="925"/>
      <c r="BX110" s="925"/>
      <c r="BY110" s="925"/>
      <c r="BZ110" s="925"/>
      <c r="CA110" s="925">
        <v>4444377</v>
      </c>
      <c r="CB110" s="925"/>
      <c r="CC110" s="925"/>
      <c r="CD110" s="925"/>
      <c r="CE110" s="925"/>
      <c r="CF110" s="939">
        <v>148.9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v>401430</v>
      </c>
      <c r="DR110" s="925"/>
      <c r="DS110" s="925"/>
      <c r="DT110" s="925"/>
      <c r="DU110" s="925"/>
      <c r="DV110" s="926">
        <v>13.5</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894680</v>
      </c>
      <c r="BR111" s="918"/>
      <c r="BS111" s="918"/>
      <c r="BT111" s="918"/>
      <c r="BU111" s="918"/>
      <c r="BV111" s="918">
        <v>865811</v>
      </c>
      <c r="BW111" s="918"/>
      <c r="BX111" s="918"/>
      <c r="BY111" s="918"/>
      <c r="BZ111" s="918"/>
      <c r="CA111" s="918">
        <v>1238045</v>
      </c>
      <c r="CB111" s="918"/>
      <c r="CC111" s="918"/>
      <c r="CD111" s="918"/>
      <c r="CE111" s="918"/>
      <c r="CF111" s="912">
        <v>41.5</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1174561</v>
      </c>
      <c r="BR112" s="918"/>
      <c r="BS112" s="918"/>
      <c r="BT112" s="918"/>
      <c r="BU112" s="918"/>
      <c r="BV112" s="918">
        <v>1145421</v>
      </c>
      <c r="BW112" s="918"/>
      <c r="BX112" s="918"/>
      <c r="BY112" s="918"/>
      <c r="BZ112" s="918"/>
      <c r="CA112" s="918">
        <v>1106418</v>
      </c>
      <c r="CB112" s="918"/>
      <c r="CC112" s="918"/>
      <c r="CD112" s="918"/>
      <c r="CE112" s="918"/>
      <c r="CF112" s="912">
        <v>37.1</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104251</v>
      </c>
      <c r="AB113" s="932"/>
      <c r="AC113" s="932"/>
      <c r="AD113" s="932"/>
      <c r="AE113" s="933"/>
      <c r="AF113" s="934">
        <v>115216</v>
      </c>
      <c r="AG113" s="932"/>
      <c r="AH113" s="932"/>
      <c r="AI113" s="932"/>
      <c r="AJ113" s="933"/>
      <c r="AK113" s="934">
        <v>116436</v>
      </c>
      <c r="AL113" s="932"/>
      <c r="AM113" s="932"/>
      <c r="AN113" s="932"/>
      <c r="AO113" s="933"/>
      <c r="AP113" s="935">
        <v>3.9</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313021</v>
      </c>
      <c r="BR113" s="918"/>
      <c r="BS113" s="918"/>
      <c r="BT113" s="918"/>
      <c r="BU113" s="918"/>
      <c r="BV113" s="918">
        <v>280550</v>
      </c>
      <c r="BW113" s="918"/>
      <c r="BX113" s="918"/>
      <c r="BY113" s="918"/>
      <c r="BZ113" s="918"/>
      <c r="CA113" s="918">
        <v>259571</v>
      </c>
      <c r="CB113" s="918"/>
      <c r="CC113" s="918"/>
      <c r="CD113" s="918"/>
      <c r="CE113" s="918"/>
      <c r="CF113" s="912">
        <v>8.6999999999999993</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4064</v>
      </c>
      <c r="AB114" s="957"/>
      <c r="AC114" s="957"/>
      <c r="AD114" s="957"/>
      <c r="AE114" s="958"/>
      <c r="AF114" s="959">
        <v>3261</v>
      </c>
      <c r="AG114" s="957"/>
      <c r="AH114" s="957"/>
      <c r="AI114" s="957"/>
      <c r="AJ114" s="958"/>
      <c r="AK114" s="959">
        <v>24247</v>
      </c>
      <c r="AL114" s="957"/>
      <c r="AM114" s="957"/>
      <c r="AN114" s="957"/>
      <c r="AO114" s="958"/>
      <c r="AP114" s="960">
        <v>0.8</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2207417</v>
      </c>
      <c r="BR114" s="918"/>
      <c r="BS114" s="918"/>
      <c r="BT114" s="918"/>
      <c r="BU114" s="918"/>
      <c r="BV114" s="918">
        <v>2148653</v>
      </c>
      <c r="BW114" s="918"/>
      <c r="BX114" s="918"/>
      <c r="BY114" s="918"/>
      <c r="BZ114" s="918"/>
      <c r="CA114" s="918">
        <v>2068976</v>
      </c>
      <c r="CB114" s="918"/>
      <c r="CC114" s="918"/>
      <c r="CD114" s="918"/>
      <c r="CE114" s="918"/>
      <c r="CF114" s="912">
        <v>69.3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114163</v>
      </c>
      <c r="AB115" s="932"/>
      <c r="AC115" s="932"/>
      <c r="AD115" s="932"/>
      <c r="AE115" s="933"/>
      <c r="AF115" s="934">
        <v>43736</v>
      </c>
      <c r="AG115" s="932"/>
      <c r="AH115" s="932"/>
      <c r="AI115" s="932"/>
      <c r="AJ115" s="933"/>
      <c r="AK115" s="934">
        <v>41186</v>
      </c>
      <c r="AL115" s="932"/>
      <c r="AM115" s="932"/>
      <c r="AN115" s="932"/>
      <c r="AO115" s="933"/>
      <c r="AP115" s="935">
        <v>1.4</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402385</v>
      </c>
      <c r="DH115" s="957"/>
      <c r="DI115" s="957"/>
      <c r="DJ115" s="957"/>
      <c r="DK115" s="958"/>
      <c r="DL115" s="959">
        <v>387500</v>
      </c>
      <c r="DM115" s="957"/>
      <c r="DN115" s="957"/>
      <c r="DO115" s="957"/>
      <c r="DP115" s="958"/>
      <c r="DQ115" s="959">
        <v>372615</v>
      </c>
      <c r="DR115" s="957"/>
      <c r="DS115" s="957"/>
      <c r="DT115" s="957"/>
      <c r="DU115" s="958"/>
      <c r="DV115" s="960">
        <v>12.5</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701600</v>
      </c>
      <c r="AB117" s="964"/>
      <c r="AC117" s="964"/>
      <c r="AD117" s="964"/>
      <c r="AE117" s="965"/>
      <c r="AF117" s="963">
        <v>552358</v>
      </c>
      <c r="AG117" s="964"/>
      <c r="AH117" s="964"/>
      <c r="AI117" s="964"/>
      <c r="AJ117" s="965"/>
      <c r="AK117" s="963">
        <v>525457</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8785702</v>
      </c>
      <c r="BR118" s="984"/>
      <c r="BS118" s="984"/>
      <c r="BT118" s="984"/>
      <c r="BU118" s="984"/>
      <c r="BV118" s="984">
        <v>8810591</v>
      </c>
      <c r="BW118" s="984"/>
      <c r="BX118" s="984"/>
      <c r="BY118" s="984"/>
      <c r="BZ118" s="984"/>
      <c r="CA118" s="984">
        <v>9117387</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1327518</v>
      </c>
      <c r="BR119" s="925"/>
      <c r="BS119" s="925"/>
      <c r="BT119" s="925"/>
      <c r="BU119" s="925"/>
      <c r="BV119" s="925">
        <v>1218452</v>
      </c>
      <c r="BW119" s="925"/>
      <c r="BX119" s="925"/>
      <c r="BY119" s="925"/>
      <c r="BZ119" s="925"/>
      <c r="CA119" s="925">
        <v>1097101</v>
      </c>
      <c r="CB119" s="925"/>
      <c r="CC119" s="925"/>
      <c r="CD119" s="925"/>
      <c r="CE119" s="925"/>
      <c r="CF119" s="939">
        <v>36.799999999999997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492295</v>
      </c>
      <c r="DH119" s="996"/>
      <c r="DI119" s="996"/>
      <c r="DJ119" s="996"/>
      <c r="DK119" s="997"/>
      <c r="DL119" s="998">
        <v>478311</v>
      </c>
      <c r="DM119" s="996"/>
      <c r="DN119" s="996"/>
      <c r="DO119" s="996"/>
      <c r="DP119" s="997"/>
      <c r="DQ119" s="998">
        <v>464000</v>
      </c>
      <c r="DR119" s="996"/>
      <c r="DS119" s="996"/>
      <c r="DT119" s="996"/>
      <c r="DU119" s="997"/>
      <c r="DV119" s="999">
        <v>15.6</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292969</v>
      </c>
      <c r="BR120" s="918"/>
      <c r="BS120" s="918"/>
      <c r="BT120" s="918"/>
      <c r="BU120" s="918"/>
      <c r="BV120" s="918">
        <v>279550</v>
      </c>
      <c r="BW120" s="918"/>
      <c r="BX120" s="918"/>
      <c r="BY120" s="918"/>
      <c r="BZ120" s="918"/>
      <c r="CA120" s="918">
        <v>266308</v>
      </c>
      <c r="CB120" s="918"/>
      <c r="CC120" s="918"/>
      <c r="CD120" s="918"/>
      <c r="CE120" s="918"/>
      <c r="CF120" s="912">
        <v>8.9</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1173438</v>
      </c>
      <c r="DH120" s="925"/>
      <c r="DI120" s="925"/>
      <c r="DJ120" s="925"/>
      <c r="DK120" s="925"/>
      <c r="DL120" s="925">
        <v>1143844</v>
      </c>
      <c r="DM120" s="925"/>
      <c r="DN120" s="925"/>
      <c r="DO120" s="925"/>
      <c r="DP120" s="925"/>
      <c r="DQ120" s="925">
        <v>1104931</v>
      </c>
      <c r="DR120" s="925"/>
      <c r="DS120" s="925"/>
      <c r="DT120" s="925"/>
      <c r="DU120" s="925"/>
      <c r="DV120" s="926">
        <v>37</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4717401</v>
      </c>
      <c r="BR121" s="984"/>
      <c r="BS121" s="984"/>
      <c r="BT121" s="984"/>
      <c r="BU121" s="984"/>
      <c r="BV121" s="984">
        <v>4787459</v>
      </c>
      <c r="BW121" s="984"/>
      <c r="BX121" s="984"/>
      <c r="BY121" s="984"/>
      <c r="BZ121" s="984"/>
      <c r="CA121" s="984">
        <v>4895646</v>
      </c>
      <c r="CB121" s="984"/>
      <c r="CC121" s="984"/>
      <c r="CD121" s="984"/>
      <c r="CE121" s="984"/>
      <c r="CF121" s="1022">
        <v>164.1</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1123</v>
      </c>
      <c r="DH121" s="918"/>
      <c r="DI121" s="918"/>
      <c r="DJ121" s="918"/>
      <c r="DK121" s="918"/>
      <c r="DL121" s="918">
        <v>1577</v>
      </c>
      <c r="DM121" s="918"/>
      <c r="DN121" s="918"/>
      <c r="DO121" s="918"/>
      <c r="DP121" s="918"/>
      <c r="DQ121" s="918">
        <v>1487</v>
      </c>
      <c r="DR121" s="918"/>
      <c r="DS121" s="918"/>
      <c r="DT121" s="918"/>
      <c r="DU121" s="918"/>
      <c r="DV121" s="919">
        <v>0</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6337888</v>
      </c>
      <c r="BR122" s="1033"/>
      <c r="BS122" s="1033"/>
      <c r="BT122" s="1033"/>
      <c r="BU122" s="1033"/>
      <c r="BV122" s="1033">
        <v>6285461</v>
      </c>
      <c r="BW122" s="1033"/>
      <c r="BX122" s="1033"/>
      <c r="BY122" s="1033"/>
      <c r="BZ122" s="1033"/>
      <c r="CA122" s="1033">
        <v>6259055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81.2</v>
      </c>
      <c r="BR123" s="1025"/>
      <c r="BS123" s="1025"/>
      <c r="BT123" s="1025"/>
      <c r="BU123" s="1025"/>
      <c r="BV123" s="1025">
        <v>84.3</v>
      </c>
      <c r="BW123" s="1025"/>
      <c r="BX123" s="1025"/>
      <c r="BY123" s="1025"/>
      <c r="BZ123" s="1025"/>
      <c r="CA123" s="1025">
        <v>95.7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114163</v>
      </c>
      <c r="AB126" s="957"/>
      <c r="AC126" s="957"/>
      <c r="AD126" s="957"/>
      <c r="AE126" s="958"/>
      <c r="AF126" s="959">
        <v>43736</v>
      </c>
      <c r="AG126" s="957"/>
      <c r="AH126" s="957"/>
      <c r="AI126" s="957"/>
      <c r="AJ126" s="958"/>
      <c r="AK126" s="959">
        <v>41186</v>
      </c>
      <c r="AL126" s="957"/>
      <c r="AM126" s="957"/>
      <c r="AN126" s="957"/>
      <c r="AO126" s="958"/>
      <c r="AP126" s="960">
        <v>1.4</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13351</v>
      </c>
      <c r="AB128" s="1088"/>
      <c r="AC128" s="1088"/>
      <c r="AD128" s="1088"/>
      <c r="AE128" s="1089"/>
      <c r="AF128" s="1090">
        <v>6581</v>
      </c>
      <c r="AG128" s="1088"/>
      <c r="AH128" s="1088"/>
      <c r="AI128" s="1088"/>
      <c r="AJ128" s="1089"/>
      <c r="AK128" s="1090">
        <v>6485</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3337024</v>
      </c>
      <c r="AB129" s="957"/>
      <c r="AC129" s="957"/>
      <c r="AD129" s="957"/>
      <c r="AE129" s="958"/>
      <c r="AF129" s="959">
        <v>3319777</v>
      </c>
      <c r="AG129" s="957"/>
      <c r="AH129" s="957"/>
      <c r="AI129" s="957"/>
      <c r="AJ129" s="958"/>
      <c r="AK129" s="959">
        <v>3319412</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8.5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324047</v>
      </c>
      <c r="AB130" s="957"/>
      <c r="AC130" s="957"/>
      <c r="AD130" s="957"/>
      <c r="AE130" s="958"/>
      <c r="AF130" s="959">
        <v>326211</v>
      </c>
      <c r="AG130" s="957"/>
      <c r="AH130" s="957"/>
      <c r="AI130" s="957"/>
      <c r="AJ130" s="958"/>
      <c r="AK130" s="959">
        <v>335491</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95.7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3012977</v>
      </c>
      <c r="AB131" s="996"/>
      <c r="AC131" s="996"/>
      <c r="AD131" s="996"/>
      <c r="AE131" s="997"/>
      <c r="AF131" s="998">
        <v>2993566</v>
      </c>
      <c r="AG131" s="996"/>
      <c r="AH131" s="996"/>
      <c r="AI131" s="996"/>
      <c r="AJ131" s="997"/>
      <c r="AK131" s="998">
        <v>2983921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12.08777896</v>
      </c>
      <c r="AB132" s="1102"/>
      <c r="AC132" s="1102"/>
      <c r="AD132" s="1102"/>
      <c r="AE132" s="1103"/>
      <c r="AF132" s="1104">
        <v>7.3345969320000002</v>
      </c>
      <c r="AG132" s="1102"/>
      <c r="AH132" s="1102"/>
      <c r="AI132" s="1102"/>
      <c r="AJ132" s="1103"/>
      <c r="AK132" s="1104">
        <v>6.1489898690000002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12.1</v>
      </c>
      <c r="AB133" s="1109"/>
      <c r="AC133" s="1109"/>
      <c r="AD133" s="1109"/>
      <c r="AE133" s="1110"/>
      <c r="AF133" s="1108">
        <v>11.1</v>
      </c>
      <c r="AG133" s="1109"/>
      <c r="AH133" s="1109"/>
      <c r="AI133" s="1109"/>
      <c r="AJ133" s="1110"/>
      <c r="AK133" s="1108">
        <v>8.5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1147741</v>
      </c>
      <c r="L9" s="264">
        <v>99908</v>
      </c>
      <c r="M9" s="265">
        <v>87341</v>
      </c>
      <c r="N9" s="266">
        <v>14.4</v>
      </c>
    </row>
    <row r="10" spans="1:16" x14ac:dyDescent="0.15">
      <c r="A10" s="248"/>
      <c r="B10" s="244"/>
      <c r="C10" s="244"/>
      <c r="D10" s="244"/>
      <c r="E10" s="244"/>
      <c r="F10" s="244"/>
      <c r="G10" s="1117" t="s">
        <v>473</v>
      </c>
      <c r="H10" s="1118"/>
      <c r="I10" s="1118"/>
      <c r="J10" s="1119"/>
      <c r="K10" s="267">
        <v>86918</v>
      </c>
      <c r="L10" s="268">
        <v>7566</v>
      </c>
      <c r="M10" s="269">
        <v>8730</v>
      </c>
      <c r="N10" s="270">
        <v>-13.3</v>
      </c>
    </row>
    <row r="11" spans="1:16" ht="13.5" customHeight="1" x14ac:dyDescent="0.15">
      <c r="A11" s="248"/>
      <c r="B11" s="244"/>
      <c r="C11" s="244"/>
      <c r="D11" s="244"/>
      <c r="E11" s="244"/>
      <c r="F11" s="244"/>
      <c r="G11" s="1117" t="s">
        <v>474</v>
      </c>
      <c r="H11" s="1118"/>
      <c r="I11" s="1118"/>
      <c r="J11" s="1119"/>
      <c r="K11" s="267">
        <v>10703</v>
      </c>
      <c r="L11" s="268">
        <v>932</v>
      </c>
      <c r="M11" s="269">
        <v>12876</v>
      </c>
      <c r="N11" s="270">
        <v>-92.8</v>
      </c>
    </row>
    <row r="12" spans="1:16" ht="13.5" customHeight="1" x14ac:dyDescent="0.15">
      <c r="A12" s="248"/>
      <c r="B12" s="244"/>
      <c r="C12" s="244"/>
      <c r="D12" s="244"/>
      <c r="E12" s="244"/>
      <c r="F12" s="244"/>
      <c r="G12" s="1117" t="s">
        <v>475</v>
      </c>
      <c r="H12" s="1118"/>
      <c r="I12" s="1118"/>
      <c r="J12" s="1119"/>
      <c r="K12" s="267" t="s">
        <v>476</v>
      </c>
      <c r="L12" s="268" t="s">
        <v>476</v>
      </c>
      <c r="M12" s="269">
        <v>1090</v>
      </c>
      <c r="N12" s="270" t="s">
        <v>476</v>
      </c>
    </row>
    <row r="13" spans="1:16" ht="13.5" customHeight="1" x14ac:dyDescent="0.15">
      <c r="A13" s="248"/>
      <c r="B13" s="244"/>
      <c r="C13" s="244"/>
      <c r="D13" s="244"/>
      <c r="E13" s="244"/>
      <c r="F13" s="244"/>
      <c r="G13" s="1117" t="s">
        <v>477</v>
      </c>
      <c r="H13" s="1118"/>
      <c r="I13" s="1118"/>
      <c r="J13" s="1119"/>
      <c r="K13" s="267" t="s">
        <v>476</v>
      </c>
      <c r="L13" s="268" t="s">
        <v>476</v>
      </c>
      <c r="M13" s="269">
        <v>18</v>
      </c>
      <c r="N13" s="270" t="s">
        <v>476</v>
      </c>
    </row>
    <row r="14" spans="1:16" ht="13.5" customHeight="1" x14ac:dyDescent="0.15">
      <c r="A14" s="248"/>
      <c r="B14" s="244"/>
      <c r="C14" s="244"/>
      <c r="D14" s="244"/>
      <c r="E14" s="244"/>
      <c r="F14" s="244"/>
      <c r="G14" s="1117" t="s">
        <v>478</v>
      </c>
      <c r="H14" s="1118"/>
      <c r="I14" s="1118"/>
      <c r="J14" s="1119"/>
      <c r="K14" s="267">
        <v>50109</v>
      </c>
      <c r="L14" s="268">
        <v>4362</v>
      </c>
      <c r="M14" s="269">
        <v>4293</v>
      </c>
      <c r="N14" s="270">
        <v>1.6</v>
      </c>
    </row>
    <row r="15" spans="1:16" ht="13.5" customHeight="1" x14ac:dyDescent="0.15">
      <c r="A15" s="248"/>
      <c r="B15" s="244"/>
      <c r="C15" s="244"/>
      <c r="D15" s="244"/>
      <c r="E15" s="244"/>
      <c r="F15" s="244"/>
      <c r="G15" s="1117" t="s">
        <v>479</v>
      </c>
      <c r="H15" s="1118"/>
      <c r="I15" s="1118"/>
      <c r="J15" s="1119"/>
      <c r="K15" s="267">
        <v>26001</v>
      </c>
      <c r="L15" s="268">
        <v>2263</v>
      </c>
      <c r="M15" s="269">
        <v>2010</v>
      </c>
      <c r="N15" s="270">
        <v>12.6</v>
      </c>
    </row>
    <row r="16" spans="1:16" x14ac:dyDescent="0.15">
      <c r="A16" s="248"/>
      <c r="B16" s="244"/>
      <c r="C16" s="244"/>
      <c r="D16" s="244"/>
      <c r="E16" s="244"/>
      <c r="F16" s="244"/>
      <c r="G16" s="1120" t="s">
        <v>480</v>
      </c>
      <c r="H16" s="1121"/>
      <c r="I16" s="1121"/>
      <c r="J16" s="1122"/>
      <c r="K16" s="268">
        <v>-132706</v>
      </c>
      <c r="L16" s="268">
        <v>-11552</v>
      </c>
      <c r="M16" s="269">
        <v>-10218</v>
      </c>
      <c r="N16" s="270">
        <v>13.1</v>
      </c>
    </row>
    <row r="17" spans="1:16" x14ac:dyDescent="0.15">
      <c r="A17" s="248"/>
      <c r="B17" s="244"/>
      <c r="C17" s="244"/>
      <c r="D17" s="244"/>
      <c r="E17" s="244"/>
      <c r="F17" s="244"/>
      <c r="G17" s="1120" t="s">
        <v>170</v>
      </c>
      <c r="H17" s="1121"/>
      <c r="I17" s="1121"/>
      <c r="J17" s="1122"/>
      <c r="K17" s="268">
        <v>1188766</v>
      </c>
      <c r="L17" s="268">
        <v>103479</v>
      </c>
      <c r="M17" s="269">
        <v>106139</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12.01</v>
      </c>
      <c r="L21" s="281">
        <v>10.27</v>
      </c>
      <c r="M21" s="282">
        <v>1.74</v>
      </c>
      <c r="N21" s="249"/>
      <c r="O21" s="283"/>
      <c r="P21" s="279"/>
    </row>
    <row r="22" spans="1:16" s="284" customFormat="1" x14ac:dyDescent="0.15">
      <c r="A22" s="279"/>
      <c r="B22" s="249"/>
      <c r="C22" s="249"/>
      <c r="D22" s="249"/>
      <c r="E22" s="249"/>
      <c r="F22" s="249"/>
      <c r="G22" s="1112" t="s">
        <v>486</v>
      </c>
      <c r="H22" s="1113"/>
      <c r="I22" s="1113"/>
      <c r="J22" s="1114"/>
      <c r="K22" s="285">
        <v>99</v>
      </c>
      <c r="L22" s="286">
        <v>95.1</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343588</v>
      </c>
      <c r="L32" s="294">
        <v>29908</v>
      </c>
      <c r="M32" s="295">
        <v>57922</v>
      </c>
      <c r="N32" s="296">
        <v>-48.4</v>
      </c>
    </row>
    <row r="33" spans="1:16" ht="13.5" customHeight="1" x14ac:dyDescent="0.15">
      <c r="A33" s="248"/>
      <c r="B33" s="244"/>
      <c r="C33" s="244"/>
      <c r="D33" s="244"/>
      <c r="E33" s="244"/>
      <c r="F33" s="244"/>
      <c r="G33" s="1128" t="s">
        <v>491</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492</v>
      </c>
      <c r="H34" s="1129"/>
      <c r="I34" s="1129"/>
      <c r="J34" s="1130"/>
      <c r="K34" s="294" t="s">
        <v>476</v>
      </c>
      <c r="L34" s="294" t="s">
        <v>476</v>
      </c>
      <c r="M34" s="295" t="s">
        <v>476</v>
      </c>
      <c r="N34" s="296" t="s">
        <v>476</v>
      </c>
    </row>
    <row r="35" spans="1:16" ht="27" customHeight="1" x14ac:dyDescent="0.15">
      <c r="A35" s="248"/>
      <c r="B35" s="244"/>
      <c r="C35" s="244"/>
      <c r="D35" s="244"/>
      <c r="E35" s="244"/>
      <c r="F35" s="244"/>
      <c r="G35" s="1128" t="s">
        <v>493</v>
      </c>
      <c r="H35" s="1129"/>
      <c r="I35" s="1129"/>
      <c r="J35" s="1130"/>
      <c r="K35" s="294">
        <v>116436</v>
      </c>
      <c r="L35" s="294">
        <v>10135</v>
      </c>
      <c r="M35" s="295">
        <v>16698</v>
      </c>
      <c r="N35" s="296">
        <v>-39.299999999999997</v>
      </c>
    </row>
    <row r="36" spans="1:16" ht="27" customHeight="1" x14ac:dyDescent="0.15">
      <c r="A36" s="248"/>
      <c r="B36" s="244"/>
      <c r="C36" s="244"/>
      <c r="D36" s="244"/>
      <c r="E36" s="244"/>
      <c r="F36" s="244"/>
      <c r="G36" s="1128" t="s">
        <v>494</v>
      </c>
      <c r="H36" s="1129"/>
      <c r="I36" s="1129"/>
      <c r="J36" s="1130"/>
      <c r="K36" s="294">
        <v>24247</v>
      </c>
      <c r="L36" s="294">
        <v>2111</v>
      </c>
      <c r="M36" s="295">
        <v>4963</v>
      </c>
      <c r="N36" s="296">
        <v>-57.5</v>
      </c>
    </row>
    <row r="37" spans="1:16" ht="13.5" customHeight="1" x14ac:dyDescent="0.15">
      <c r="A37" s="248"/>
      <c r="B37" s="244"/>
      <c r="C37" s="244"/>
      <c r="D37" s="244"/>
      <c r="E37" s="244"/>
      <c r="F37" s="244"/>
      <c r="G37" s="1128" t="s">
        <v>495</v>
      </c>
      <c r="H37" s="1129"/>
      <c r="I37" s="1129"/>
      <c r="J37" s="1130"/>
      <c r="K37" s="294">
        <v>41186</v>
      </c>
      <c r="L37" s="294">
        <v>3585</v>
      </c>
      <c r="M37" s="295">
        <v>1334</v>
      </c>
      <c r="N37" s="296">
        <v>168.7</v>
      </c>
    </row>
    <row r="38" spans="1:16" ht="27" customHeight="1" x14ac:dyDescent="0.15">
      <c r="A38" s="248"/>
      <c r="B38" s="244"/>
      <c r="C38" s="244"/>
      <c r="D38" s="244"/>
      <c r="E38" s="244"/>
      <c r="F38" s="244"/>
      <c r="G38" s="1131" t="s">
        <v>496</v>
      </c>
      <c r="H38" s="1132"/>
      <c r="I38" s="1132"/>
      <c r="J38" s="1133"/>
      <c r="K38" s="297" t="s">
        <v>476</v>
      </c>
      <c r="L38" s="297" t="s">
        <v>476</v>
      </c>
      <c r="M38" s="298">
        <v>8</v>
      </c>
      <c r="N38" s="299" t="s">
        <v>476</v>
      </c>
      <c r="O38" s="293"/>
    </row>
    <row r="39" spans="1:16" x14ac:dyDescent="0.15">
      <c r="A39" s="248"/>
      <c r="B39" s="244"/>
      <c r="C39" s="244"/>
      <c r="D39" s="244"/>
      <c r="E39" s="244"/>
      <c r="F39" s="244"/>
      <c r="G39" s="1131" t="s">
        <v>497</v>
      </c>
      <c r="H39" s="1132"/>
      <c r="I39" s="1132"/>
      <c r="J39" s="1133"/>
      <c r="K39" s="300">
        <v>-6485</v>
      </c>
      <c r="L39" s="300">
        <v>-565</v>
      </c>
      <c r="M39" s="301">
        <v>-2783</v>
      </c>
      <c r="N39" s="302">
        <v>-79.7</v>
      </c>
      <c r="O39" s="293"/>
    </row>
    <row r="40" spans="1:16" ht="27" customHeight="1" x14ac:dyDescent="0.15">
      <c r="A40" s="248"/>
      <c r="B40" s="244"/>
      <c r="C40" s="244"/>
      <c r="D40" s="244"/>
      <c r="E40" s="244"/>
      <c r="F40" s="244"/>
      <c r="G40" s="1128" t="s">
        <v>498</v>
      </c>
      <c r="H40" s="1129"/>
      <c r="I40" s="1129"/>
      <c r="J40" s="1130"/>
      <c r="K40" s="300">
        <v>-335491</v>
      </c>
      <c r="L40" s="300">
        <v>-29204</v>
      </c>
      <c r="M40" s="301">
        <v>-52415</v>
      </c>
      <c r="N40" s="302">
        <v>-44.3</v>
      </c>
      <c r="O40" s="293"/>
    </row>
    <row r="41" spans="1:16" x14ac:dyDescent="0.15">
      <c r="A41" s="248"/>
      <c r="B41" s="244"/>
      <c r="C41" s="244"/>
      <c r="D41" s="244"/>
      <c r="E41" s="244"/>
      <c r="F41" s="244"/>
      <c r="G41" s="1134" t="s">
        <v>280</v>
      </c>
      <c r="H41" s="1135"/>
      <c r="I41" s="1135"/>
      <c r="J41" s="1136"/>
      <c r="K41" s="294">
        <v>183481</v>
      </c>
      <c r="L41" s="300">
        <v>15972</v>
      </c>
      <c r="M41" s="301">
        <v>25727</v>
      </c>
      <c r="N41" s="302">
        <v>-37.9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1184108</v>
      </c>
      <c r="J51" s="320">
        <v>97241</v>
      </c>
      <c r="K51" s="321">
        <v>48.4</v>
      </c>
      <c r="L51" s="322">
        <v>70254</v>
      </c>
      <c r="M51" s="323">
        <v>32.700000000000003</v>
      </c>
      <c r="N51" s="324">
        <v>15.7</v>
      </c>
    </row>
    <row r="52" spans="1:14" x14ac:dyDescent="0.15">
      <c r="A52" s="248"/>
      <c r="B52" s="244"/>
      <c r="C52" s="244"/>
      <c r="D52" s="244"/>
      <c r="E52" s="244"/>
      <c r="F52" s="244"/>
      <c r="G52" s="325"/>
      <c r="H52" s="326" t="s">
        <v>509</v>
      </c>
      <c r="I52" s="327">
        <v>554886</v>
      </c>
      <c r="J52" s="328">
        <v>45568</v>
      </c>
      <c r="K52" s="329">
        <v>24.6</v>
      </c>
      <c r="L52" s="330">
        <v>41764</v>
      </c>
      <c r="M52" s="331">
        <v>46.6</v>
      </c>
      <c r="N52" s="332">
        <v>-22</v>
      </c>
    </row>
    <row r="53" spans="1:14" x14ac:dyDescent="0.15">
      <c r="A53" s="248"/>
      <c r="B53" s="244"/>
      <c r="C53" s="244"/>
      <c r="D53" s="244"/>
      <c r="E53" s="244"/>
      <c r="F53" s="244"/>
      <c r="G53" s="310" t="s">
        <v>510</v>
      </c>
      <c r="H53" s="311"/>
      <c r="I53" s="319">
        <v>1174185</v>
      </c>
      <c r="J53" s="320">
        <v>97930</v>
      </c>
      <c r="K53" s="321">
        <v>0.7</v>
      </c>
      <c r="L53" s="322">
        <v>89245</v>
      </c>
      <c r="M53" s="323">
        <v>27</v>
      </c>
      <c r="N53" s="324">
        <v>-26.3</v>
      </c>
    </row>
    <row r="54" spans="1:14" x14ac:dyDescent="0.15">
      <c r="A54" s="248"/>
      <c r="B54" s="244"/>
      <c r="C54" s="244"/>
      <c r="D54" s="244"/>
      <c r="E54" s="244"/>
      <c r="F54" s="244"/>
      <c r="G54" s="325"/>
      <c r="H54" s="326" t="s">
        <v>509</v>
      </c>
      <c r="I54" s="327">
        <v>516471</v>
      </c>
      <c r="J54" s="328">
        <v>43075</v>
      </c>
      <c r="K54" s="329">
        <v>-5.5</v>
      </c>
      <c r="L54" s="330">
        <v>42966</v>
      </c>
      <c r="M54" s="331">
        <v>2.9</v>
      </c>
      <c r="N54" s="332">
        <v>-8.4</v>
      </c>
    </row>
    <row r="55" spans="1:14" x14ac:dyDescent="0.15">
      <c r="A55" s="248"/>
      <c r="B55" s="244"/>
      <c r="C55" s="244"/>
      <c r="D55" s="244"/>
      <c r="E55" s="244"/>
      <c r="F55" s="244"/>
      <c r="G55" s="310" t="s">
        <v>511</v>
      </c>
      <c r="H55" s="311"/>
      <c r="I55" s="319">
        <v>815689</v>
      </c>
      <c r="J55" s="320">
        <v>69320</v>
      </c>
      <c r="K55" s="321">
        <v>-29.2</v>
      </c>
      <c r="L55" s="322">
        <v>70897</v>
      </c>
      <c r="M55" s="323">
        <v>-20.6</v>
      </c>
      <c r="N55" s="324">
        <v>-8.6</v>
      </c>
    </row>
    <row r="56" spans="1:14" x14ac:dyDescent="0.15">
      <c r="A56" s="248"/>
      <c r="B56" s="244"/>
      <c r="C56" s="244"/>
      <c r="D56" s="244"/>
      <c r="E56" s="244"/>
      <c r="F56" s="244"/>
      <c r="G56" s="325"/>
      <c r="H56" s="326" t="s">
        <v>509</v>
      </c>
      <c r="I56" s="327">
        <v>429283</v>
      </c>
      <c r="J56" s="328">
        <v>36482</v>
      </c>
      <c r="K56" s="329">
        <v>-15.3</v>
      </c>
      <c r="L56" s="330">
        <v>39878</v>
      </c>
      <c r="M56" s="331">
        <v>-7.2</v>
      </c>
      <c r="N56" s="332">
        <v>-8.1</v>
      </c>
    </row>
    <row r="57" spans="1:14" x14ac:dyDescent="0.15">
      <c r="A57" s="248"/>
      <c r="B57" s="244"/>
      <c r="C57" s="244"/>
      <c r="D57" s="244"/>
      <c r="E57" s="244"/>
      <c r="F57" s="244"/>
      <c r="G57" s="310" t="s">
        <v>512</v>
      </c>
      <c r="H57" s="311"/>
      <c r="I57" s="319">
        <v>812118</v>
      </c>
      <c r="J57" s="320">
        <v>69914</v>
      </c>
      <c r="K57" s="321">
        <v>0.9</v>
      </c>
      <c r="L57" s="322">
        <v>66496</v>
      </c>
      <c r="M57" s="323">
        <v>-6.2</v>
      </c>
      <c r="N57" s="324">
        <v>7.1</v>
      </c>
    </row>
    <row r="58" spans="1:14" x14ac:dyDescent="0.15">
      <c r="A58" s="248"/>
      <c r="B58" s="244"/>
      <c r="C58" s="244"/>
      <c r="D58" s="244"/>
      <c r="E58" s="244"/>
      <c r="F58" s="244"/>
      <c r="G58" s="325"/>
      <c r="H58" s="326" t="s">
        <v>509</v>
      </c>
      <c r="I58" s="327">
        <v>456477</v>
      </c>
      <c r="J58" s="328">
        <v>39297</v>
      </c>
      <c r="K58" s="329">
        <v>7.7</v>
      </c>
      <c r="L58" s="330">
        <v>36530</v>
      </c>
      <c r="M58" s="331">
        <v>-8.4</v>
      </c>
      <c r="N58" s="332">
        <v>16.100000000000001</v>
      </c>
    </row>
    <row r="59" spans="1:14" x14ac:dyDescent="0.15">
      <c r="A59" s="248"/>
      <c r="B59" s="244"/>
      <c r="C59" s="244"/>
      <c r="D59" s="244"/>
      <c r="E59" s="244"/>
      <c r="F59" s="244"/>
      <c r="G59" s="310" t="s">
        <v>513</v>
      </c>
      <c r="H59" s="311"/>
      <c r="I59" s="319">
        <v>1153497</v>
      </c>
      <c r="J59" s="320">
        <v>100409</v>
      </c>
      <c r="K59" s="321">
        <v>43.6</v>
      </c>
      <c r="L59" s="322">
        <v>82748</v>
      </c>
      <c r="M59" s="323">
        <v>24.4</v>
      </c>
      <c r="N59" s="324">
        <v>19.2</v>
      </c>
    </row>
    <row r="60" spans="1:14" x14ac:dyDescent="0.15">
      <c r="A60" s="248"/>
      <c r="B60" s="244"/>
      <c r="C60" s="244"/>
      <c r="D60" s="244"/>
      <c r="E60" s="244"/>
      <c r="F60" s="244"/>
      <c r="G60" s="325"/>
      <c r="H60" s="326" t="s">
        <v>509</v>
      </c>
      <c r="I60" s="333">
        <v>381166</v>
      </c>
      <c r="J60" s="328">
        <v>33179</v>
      </c>
      <c r="K60" s="329">
        <v>-15.6</v>
      </c>
      <c r="L60" s="330">
        <v>44732</v>
      </c>
      <c r="M60" s="331">
        <v>22.5</v>
      </c>
      <c r="N60" s="332">
        <v>-38.1</v>
      </c>
    </row>
    <row r="61" spans="1:14" x14ac:dyDescent="0.15">
      <c r="A61" s="248"/>
      <c r="B61" s="244"/>
      <c r="C61" s="244"/>
      <c r="D61" s="244"/>
      <c r="E61" s="244"/>
      <c r="F61" s="244"/>
      <c r="G61" s="310" t="s">
        <v>514</v>
      </c>
      <c r="H61" s="334"/>
      <c r="I61" s="335">
        <v>1027919</v>
      </c>
      <c r="J61" s="336">
        <v>86963</v>
      </c>
      <c r="K61" s="337">
        <v>12.9</v>
      </c>
      <c r="L61" s="338">
        <v>75928</v>
      </c>
      <c r="M61" s="339">
        <v>11.5</v>
      </c>
      <c r="N61" s="324">
        <v>1.4</v>
      </c>
    </row>
    <row r="62" spans="1:14" x14ac:dyDescent="0.15">
      <c r="A62" s="248"/>
      <c r="B62" s="244"/>
      <c r="C62" s="244"/>
      <c r="D62" s="244"/>
      <c r="E62" s="244"/>
      <c r="F62" s="244"/>
      <c r="G62" s="325"/>
      <c r="H62" s="326" t="s">
        <v>509</v>
      </c>
      <c r="I62" s="327">
        <v>467657</v>
      </c>
      <c r="J62" s="328">
        <v>39520</v>
      </c>
      <c r="K62" s="329">
        <v>-0.8</v>
      </c>
      <c r="L62" s="330">
        <v>41174</v>
      </c>
      <c r="M62" s="331">
        <v>11.3</v>
      </c>
      <c r="N62" s="332">
        <v>-12.1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15.69</v>
      </c>
      <c r="G47" s="12">
        <v>15.49</v>
      </c>
      <c r="H47" s="12">
        <v>15.82</v>
      </c>
      <c r="I47" s="12">
        <v>15.99</v>
      </c>
      <c r="J47" s="13">
        <v>15.35</v>
      </c>
    </row>
    <row r="48" spans="2:10" ht="57.75" customHeight="1" x14ac:dyDescent="0.15">
      <c r="B48" s="14"/>
      <c r="C48" s="1139" t="s">
        <v>4</v>
      </c>
      <c r="D48" s="1139"/>
      <c r="E48" s="1140"/>
      <c r="F48" s="15">
        <v>5.51</v>
      </c>
      <c r="G48" s="16">
        <v>6.23</v>
      </c>
      <c r="H48" s="16">
        <v>5.49</v>
      </c>
      <c r="I48" s="16">
        <v>3.33</v>
      </c>
      <c r="J48" s="17">
        <v>3.33</v>
      </c>
    </row>
    <row r="49" spans="2:10" ht="57.75" customHeight="1" thickBot="1" x14ac:dyDescent="0.2">
      <c r="B49" s="18"/>
      <c r="C49" s="1141" t="s">
        <v>5</v>
      </c>
      <c r="D49" s="1141"/>
      <c r="E49" s="1142"/>
      <c r="F49" s="19" t="s">
        <v>521</v>
      </c>
      <c r="G49" s="20">
        <v>1.1000000000000001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525</v>
      </c>
      <c r="D34" s="1149"/>
      <c r="E34" s="1150"/>
      <c r="F34" s="32">
        <v>8.51</v>
      </c>
      <c r="G34" s="33">
        <v>7.98</v>
      </c>
      <c r="H34" s="33">
        <v>7.14</v>
      </c>
      <c r="I34" s="33">
        <v>6.61</v>
      </c>
      <c r="J34" s="34">
        <v>7.33</v>
      </c>
      <c r="K34" s="22"/>
      <c r="L34" s="22"/>
      <c r="M34" s="22"/>
      <c r="N34" s="22"/>
      <c r="O34" s="22"/>
      <c r="P34" s="22"/>
    </row>
    <row r="35" spans="1:16" ht="39" customHeight="1" x14ac:dyDescent="0.15">
      <c r="A35" s="22"/>
      <c r="B35" s="35"/>
      <c r="C35" s="1143" t="s">
        <v>526</v>
      </c>
      <c r="D35" s="1144"/>
      <c r="E35" s="1145"/>
      <c r="F35" s="36">
        <v>4.05</v>
      </c>
      <c r="G35" s="37">
        <v>4.53</v>
      </c>
      <c r="H35" s="37">
        <v>3.83</v>
      </c>
      <c r="I35" s="37">
        <v>1.68</v>
      </c>
      <c r="J35" s="38">
        <v>1.7</v>
      </c>
      <c r="K35" s="22"/>
      <c r="L35" s="22"/>
      <c r="M35" s="22"/>
      <c r="N35" s="22"/>
      <c r="O35" s="22"/>
      <c r="P35" s="22"/>
    </row>
    <row r="36" spans="1:16" ht="39" customHeight="1" x14ac:dyDescent="0.15">
      <c r="A36" s="22"/>
      <c r="B36" s="35"/>
      <c r="C36" s="1143" t="s">
        <v>527</v>
      </c>
      <c r="D36" s="1144"/>
      <c r="E36" s="1145"/>
      <c r="F36" s="36">
        <v>1</v>
      </c>
      <c r="G36" s="37">
        <v>1.31</v>
      </c>
      <c r="H36" s="37">
        <v>1.32</v>
      </c>
      <c r="I36" s="37">
        <v>1.3</v>
      </c>
      <c r="J36" s="38">
        <v>1.3</v>
      </c>
      <c r="K36" s="22"/>
      <c r="L36" s="22"/>
      <c r="M36" s="22"/>
      <c r="N36" s="22"/>
      <c r="O36" s="22"/>
      <c r="P36" s="22"/>
    </row>
    <row r="37" spans="1:16" ht="39" customHeight="1" x14ac:dyDescent="0.15">
      <c r="A37" s="22"/>
      <c r="B37" s="35"/>
      <c r="C37" s="1143" t="s">
        <v>528</v>
      </c>
      <c r="D37" s="1144"/>
      <c r="E37" s="1145"/>
      <c r="F37" s="36">
        <v>1.21</v>
      </c>
      <c r="G37" s="37">
        <v>0.97</v>
      </c>
      <c r="H37" s="37">
        <v>0.35</v>
      </c>
      <c r="I37" s="37">
        <v>0.91</v>
      </c>
      <c r="J37" s="38">
        <v>0.49</v>
      </c>
      <c r="K37" s="22"/>
      <c r="L37" s="22"/>
      <c r="M37" s="22"/>
      <c r="N37" s="22"/>
      <c r="O37" s="22"/>
      <c r="P37" s="22"/>
    </row>
    <row r="38" spans="1:16" ht="39" customHeight="1" x14ac:dyDescent="0.15">
      <c r="A38" s="22"/>
      <c r="B38" s="35"/>
      <c r="C38" s="1143" t="s">
        <v>529</v>
      </c>
      <c r="D38" s="1144"/>
      <c r="E38" s="1145"/>
      <c r="F38" s="36">
        <v>0.32</v>
      </c>
      <c r="G38" s="37">
        <v>0.28999999999999998</v>
      </c>
      <c r="H38" s="37">
        <v>0.26</v>
      </c>
      <c r="I38" s="37">
        <v>0.26</v>
      </c>
      <c r="J38" s="38">
        <v>0.26</v>
      </c>
      <c r="K38" s="22"/>
      <c r="L38" s="22"/>
      <c r="M38" s="22"/>
      <c r="N38" s="22"/>
      <c r="O38" s="22"/>
      <c r="P38" s="22"/>
    </row>
    <row r="39" spans="1:16" ht="39" customHeight="1" x14ac:dyDescent="0.15">
      <c r="A39" s="22"/>
      <c r="B39" s="35"/>
      <c r="C39" s="1143" t="s">
        <v>530</v>
      </c>
      <c r="D39" s="1144"/>
      <c r="E39" s="1145"/>
      <c r="F39" s="36">
        <v>0.35</v>
      </c>
      <c r="G39" s="37">
        <v>0.5</v>
      </c>
      <c r="H39" s="37">
        <v>0.47</v>
      </c>
      <c r="I39" s="37">
        <v>7.0000000000000007E-2</v>
      </c>
      <c r="J39" s="38">
        <v>0.18</v>
      </c>
      <c r="K39" s="22"/>
      <c r="L39" s="22"/>
      <c r="M39" s="22"/>
      <c r="N39" s="22"/>
      <c r="O39" s="22"/>
      <c r="P39" s="22"/>
    </row>
    <row r="40" spans="1:16" ht="39" customHeight="1" x14ac:dyDescent="0.15">
      <c r="A40" s="22"/>
      <c r="B40" s="35"/>
      <c r="C40" s="1143" t="s">
        <v>531</v>
      </c>
      <c r="D40" s="1144"/>
      <c r="E40" s="1145"/>
      <c r="F40" s="36">
        <v>0.13</v>
      </c>
      <c r="G40" s="37">
        <v>0.1</v>
      </c>
      <c r="H40" s="37">
        <v>0.08</v>
      </c>
      <c r="I40" s="37">
        <v>0.08</v>
      </c>
      <c r="J40" s="38">
        <v>7.0000000000000007E-2</v>
      </c>
      <c r="K40" s="22"/>
      <c r="L40" s="22"/>
      <c r="M40" s="22"/>
      <c r="N40" s="22"/>
      <c r="O40" s="22"/>
      <c r="P40" s="22"/>
    </row>
    <row r="41" spans="1:16" ht="39" customHeight="1" x14ac:dyDescent="0.15">
      <c r="A41" s="22"/>
      <c r="B41" s="35"/>
      <c r="C41" s="1143" t="s">
        <v>532</v>
      </c>
      <c r="D41" s="1144"/>
      <c r="E41" s="1145"/>
      <c r="F41" s="36">
        <v>0.13</v>
      </c>
      <c r="G41" s="37">
        <v>0.02</v>
      </c>
      <c r="H41" s="37">
        <v>0.01</v>
      </c>
      <c r="I41" s="37">
        <v>0.03</v>
      </c>
      <c r="J41" s="38">
        <v>0.05</v>
      </c>
      <c r="K41" s="22"/>
      <c r="L41" s="22"/>
      <c r="M41" s="22"/>
      <c r="N41" s="22"/>
      <c r="O41" s="22"/>
      <c r="P41" s="22"/>
    </row>
    <row r="42" spans="1:16" ht="39" customHeight="1" x14ac:dyDescent="0.15">
      <c r="A42" s="22"/>
      <c r="B42" s="39"/>
      <c r="C42" s="1143" t="s">
        <v>533</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534</v>
      </c>
      <c r="D43" s="1147"/>
      <c r="E43" s="1148"/>
      <c r="F43" s="41">
        <v>0.52</v>
      </c>
      <c r="G43" s="42">
        <v>0.06</v>
      </c>
      <c r="H43" s="42">
        <v>0.52</v>
      </c>
      <c r="I43" s="42">
        <v>0.31</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438</v>
      </c>
      <c r="L45" s="60">
        <v>455</v>
      </c>
      <c r="M45" s="60">
        <v>479</v>
      </c>
      <c r="N45" s="60">
        <v>390</v>
      </c>
      <c r="O45" s="61">
        <v>344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111</v>
      </c>
      <c r="L48" s="64">
        <v>116</v>
      </c>
      <c r="M48" s="64">
        <v>104</v>
      </c>
      <c r="N48" s="64">
        <v>115</v>
      </c>
      <c r="O48" s="65">
        <v>116</v>
      </c>
      <c r="P48" s="48"/>
      <c r="Q48" s="48"/>
      <c r="R48" s="48"/>
      <c r="S48" s="48"/>
      <c r="T48" s="48"/>
      <c r="U48" s="48"/>
    </row>
    <row r="49" spans="1:21" ht="30.75" customHeight="1" x14ac:dyDescent="0.15">
      <c r="A49" s="48"/>
      <c r="B49" s="1161"/>
      <c r="C49" s="1162"/>
      <c r="D49" s="62"/>
      <c r="E49" s="1153" t="s">
        <v>16</v>
      </c>
      <c r="F49" s="1153"/>
      <c r="G49" s="1153"/>
      <c r="H49" s="1153"/>
      <c r="I49" s="1153"/>
      <c r="J49" s="1154"/>
      <c r="K49" s="63">
        <v>57</v>
      </c>
      <c r="L49" s="64" t="s">
        <v>476</v>
      </c>
      <c r="M49" s="64">
        <v>4</v>
      </c>
      <c r="N49" s="64">
        <v>3</v>
      </c>
      <c r="O49" s="65">
        <v>24</v>
      </c>
      <c r="P49" s="48"/>
      <c r="Q49" s="48"/>
      <c r="R49" s="48"/>
      <c r="S49" s="48"/>
      <c r="T49" s="48"/>
      <c r="U49" s="48"/>
    </row>
    <row r="50" spans="1:21" ht="30.75" customHeight="1" x14ac:dyDescent="0.15">
      <c r="A50" s="48"/>
      <c r="B50" s="1161"/>
      <c r="C50" s="1162"/>
      <c r="D50" s="62"/>
      <c r="E50" s="1153" t="s">
        <v>17</v>
      </c>
      <c r="F50" s="1153"/>
      <c r="G50" s="1153"/>
      <c r="H50" s="1153"/>
      <c r="I50" s="1153"/>
      <c r="J50" s="1154"/>
      <c r="K50" s="63">
        <v>60</v>
      </c>
      <c r="L50" s="64">
        <v>201</v>
      </c>
      <c r="M50" s="64">
        <v>114</v>
      </c>
      <c r="N50" s="64">
        <v>44</v>
      </c>
      <c r="O50" s="65">
        <v>41</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367</v>
      </c>
      <c r="L52" s="64">
        <v>335</v>
      </c>
      <c r="M52" s="64">
        <v>337</v>
      </c>
      <c r="N52" s="64">
        <v>332</v>
      </c>
      <c r="O52" s="65">
        <v>340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299</v>
      </c>
      <c r="L53" s="69">
        <v>437</v>
      </c>
      <c r="M53" s="69">
        <v>364</v>
      </c>
      <c r="N53" s="69">
        <v>220</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4022</v>
      </c>
      <c r="J41" s="83">
        <v>4056</v>
      </c>
      <c r="K41" s="83">
        <v>4196</v>
      </c>
      <c r="L41" s="83">
        <v>4370</v>
      </c>
      <c r="M41" s="84">
        <v>4444</v>
      </c>
    </row>
    <row r="42" spans="2:13" ht="27.75" customHeight="1" x14ac:dyDescent="0.15">
      <c r="B42" s="1169"/>
      <c r="C42" s="1170"/>
      <c r="D42" s="85"/>
      <c r="E42" s="1175" t="s">
        <v>26</v>
      </c>
      <c r="F42" s="1175"/>
      <c r="G42" s="1175"/>
      <c r="H42" s="1176"/>
      <c r="I42" s="86">
        <v>1131</v>
      </c>
      <c r="J42" s="87">
        <v>949</v>
      </c>
      <c r="K42" s="87">
        <v>895</v>
      </c>
      <c r="L42" s="87">
        <v>866</v>
      </c>
      <c r="M42" s="88">
        <v>1238</v>
      </c>
    </row>
    <row r="43" spans="2:13" ht="27.75" customHeight="1" x14ac:dyDescent="0.15">
      <c r="B43" s="1169"/>
      <c r="C43" s="1170"/>
      <c r="D43" s="85"/>
      <c r="E43" s="1175" t="s">
        <v>27</v>
      </c>
      <c r="F43" s="1175"/>
      <c r="G43" s="1175"/>
      <c r="H43" s="1176"/>
      <c r="I43" s="86">
        <v>1607</v>
      </c>
      <c r="J43" s="87">
        <v>1413</v>
      </c>
      <c r="K43" s="87">
        <v>1175</v>
      </c>
      <c r="L43" s="87">
        <v>1145</v>
      </c>
      <c r="M43" s="88">
        <v>1106</v>
      </c>
    </row>
    <row r="44" spans="2:13" ht="27.75" customHeight="1" x14ac:dyDescent="0.15">
      <c r="B44" s="1169"/>
      <c r="C44" s="1170"/>
      <c r="D44" s="85"/>
      <c r="E44" s="1175" t="s">
        <v>28</v>
      </c>
      <c r="F44" s="1175"/>
      <c r="G44" s="1175"/>
      <c r="H44" s="1176"/>
      <c r="I44" s="86">
        <v>24</v>
      </c>
      <c r="J44" s="87">
        <v>206</v>
      </c>
      <c r="K44" s="87">
        <v>313</v>
      </c>
      <c r="L44" s="87">
        <v>281</v>
      </c>
      <c r="M44" s="88">
        <v>260</v>
      </c>
    </row>
    <row r="45" spans="2:13" ht="27.75" customHeight="1" x14ac:dyDescent="0.15">
      <c r="B45" s="1169"/>
      <c r="C45" s="1170"/>
      <c r="D45" s="85"/>
      <c r="E45" s="1175" t="s">
        <v>29</v>
      </c>
      <c r="F45" s="1175"/>
      <c r="G45" s="1175"/>
      <c r="H45" s="1176"/>
      <c r="I45" s="86">
        <v>2288</v>
      </c>
      <c r="J45" s="87">
        <v>2273</v>
      </c>
      <c r="K45" s="87">
        <v>2207</v>
      </c>
      <c r="L45" s="87">
        <v>2149</v>
      </c>
      <c r="M45" s="88">
        <v>2069</v>
      </c>
    </row>
    <row r="46" spans="2:13" ht="27.75" customHeight="1" x14ac:dyDescent="0.15">
      <c r="B46" s="1169"/>
      <c r="C46" s="1170"/>
      <c r="D46" s="85"/>
      <c r="E46" s="1175" t="s">
        <v>30</v>
      </c>
      <c r="F46" s="1175"/>
      <c r="G46" s="1175"/>
      <c r="H46" s="1176"/>
      <c r="I46" s="86" t="s">
        <v>476</v>
      </c>
      <c r="J46" s="87">
        <v>61</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1386</v>
      </c>
      <c r="J49" s="87">
        <v>1422</v>
      </c>
      <c r="K49" s="87">
        <v>1328</v>
      </c>
      <c r="L49" s="87">
        <v>1218</v>
      </c>
      <c r="M49" s="88">
        <v>1097</v>
      </c>
    </row>
    <row r="50" spans="2:13" ht="27.75" customHeight="1" x14ac:dyDescent="0.15">
      <c r="B50" s="1169"/>
      <c r="C50" s="1170"/>
      <c r="D50" s="85"/>
      <c r="E50" s="1175" t="s">
        <v>35</v>
      </c>
      <c r="F50" s="1175"/>
      <c r="G50" s="1175"/>
      <c r="H50" s="1176"/>
      <c r="I50" s="86">
        <v>343</v>
      </c>
      <c r="J50" s="87">
        <v>318</v>
      </c>
      <c r="K50" s="87">
        <v>293</v>
      </c>
      <c r="L50" s="87">
        <v>280</v>
      </c>
      <c r="M50" s="88">
        <v>266</v>
      </c>
    </row>
    <row r="51" spans="2:13" ht="27.75" customHeight="1" x14ac:dyDescent="0.15">
      <c r="B51" s="1171"/>
      <c r="C51" s="1172"/>
      <c r="D51" s="85"/>
      <c r="E51" s="1175" t="s">
        <v>36</v>
      </c>
      <c r="F51" s="1175"/>
      <c r="G51" s="1175"/>
      <c r="H51" s="1176"/>
      <c r="I51" s="86">
        <v>4454</v>
      </c>
      <c r="J51" s="87">
        <v>4609</v>
      </c>
      <c r="K51" s="87">
        <v>4717</v>
      </c>
      <c r="L51" s="87">
        <v>4787</v>
      </c>
      <c r="M51" s="88">
        <v>4896</v>
      </c>
    </row>
    <row r="52" spans="2:13" ht="27.75" customHeight="1" thickBot="1" x14ac:dyDescent="0.2">
      <c r="B52" s="1179" t="s">
        <v>37</v>
      </c>
      <c r="C52" s="1180"/>
      <c r="D52" s="90"/>
      <c r="E52" s="1181" t="s">
        <v>38</v>
      </c>
      <c r="F52" s="1181"/>
      <c r="G52" s="1181"/>
      <c r="H52" s="1182"/>
      <c r="I52" s="91">
        <v>2888</v>
      </c>
      <c r="J52" s="92">
        <v>2608</v>
      </c>
      <c r="K52" s="92">
        <v>2448</v>
      </c>
      <c r="L52" s="92">
        <v>2525</v>
      </c>
      <c r="M52" s="93">
        <v>2858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97241</v>
      </c>
      <c r="E3" s="116"/>
      <c r="F3" s="117">
        <v>70254</v>
      </c>
      <c r="G3" s="118"/>
      <c r="H3" s="119"/>
    </row>
    <row r="4" spans="1:8" x14ac:dyDescent="0.15">
      <c r="A4" s="120"/>
      <c r="B4" s="121"/>
      <c r="C4" s="122"/>
      <c r="D4" s="123">
        <v>45568</v>
      </c>
      <c r="E4" s="124"/>
      <c r="F4" s="125">
        <v>41764</v>
      </c>
      <c r="G4" s="126"/>
      <c r="H4" s="127"/>
    </row>
    <row r="5" spans="1:8" x14ac:dyDescent="0.15">
      <c r="A5" s="108" t="s">
        <v>510</v>
      </c>
      <c r="B5" s="113"/>
      <c r="C5" s="114"/>
      <c r="D5" s="115">
        <v>97930</v>
      </c>
      <c r="E5" s="116"/>
      <c r="F5" s="117">
        <v>89245</v>
      </c>
      <c r="G5" s="118"/>
      <c r="H5" s="119"/>
    </row>
    <row r="6" spans="1:8" x14ac:dyDescent="0.15">
      <c r="A6" s="120"/>
      <c r="B6" s="121"/>
      <c r="C6" s="122"/>
      <c r="D6" s="123">
        <v>43075</v>
      </c>
      <c r="E6" s="124"/>
      <c r="F6" s="125">
        <v>42966</v>
      </c>
      <c r="G6" s="126"/>
      <c r="H6" s="127"/>
    </row>
    <row r="7" spans="1:8" x14ac:dyDescent="0.15">
      <c r="A7" s="108" t="s">
        <v>511</v>
      </c>
      <c r="B7" s="113"/>
      <c r="C7" s="114"/>
      <c r="D7" s="115">
        <v>69320</v>
      </c>
      <c r="E7" s="116"/>
      <c r="F7" s="117">
        <v>70897</v>
      </c>
      <c r="G7" s="118"/>
      <c r="H7" s="119"/>
    </row>
    <row r="8" spans="1:8" x14ac:dyDescent="0.15">
      <c r="A8" s="120"/>
      <c r="B8" s="121"/>
      <c r="C8" s="122"/>
      <c r="D8" s="123">
        <v>36482</v>
      </c>
      <c r="E8" s="124"/>
      <c r="F8" s="125">
        <v>39878</v>
      </c>
      <c r="G8" s="126"/>
      <c r="H8" s="127"/>
    </row>
    <row r="9" spans="1:8" x14ac:dyDescent="0.15">
      <c r="A9" s="108" t="s">
        <v>512</v>
      </c>
      <c r="B9" s="113"/>
      <c r="C9" s="114"/>
      <c r="D9" s="115">
        <v>69914</v>
      </c>
      <c r="E9" s="116"/>
      <c r="F9" s="117">
        <v>66496</v>
      </c>
      <c r="G9" s="118"/>
      <c r="H9" s="119"/>
    </row>
    <row r="10" spans="1:8" x14ac:dyDescent="0.15">
      <c r="A10" s="120"/>
      <c r="B10" s="121"/>
      <c r="C10" s="122"/>
      <c r="D10" s="123">
        <v>39297</v>
      </c>
      <c r="E10" s="124"/>
      <c r="F10" s="125">
        <v>36530</v>
      </c>
      <c r="G10" s="126"/>
      <c r="H10" s="127"/>
    </row>
    <row r="11" spans="1:8" x14ac:dyDescent="0.15">
      <c r="A11" s="108" t="s">
        <v>513</v>
      </c>
      <c r="B11" s="113"/>
      <c r="C11" s="114"/>
      <c r="D11" s="115">
        <v>100409</v>
      </c>
      <c r="E11" s="116"/>
      <c r="F11" s="117">
        <v>82748</v>
      </c>
      <c r="G11" s="118"/>
      <c r="H11" s="119"/>
    </row>
    <row r="12" spans="1:8" x14ac:dyDescent="0.15">
      <c r="A12" s="120"/>
      <c r="B12" s="121"/>
      <c r="C12" s="128"/>
      <c r="D12" s="123">
        <v>33179</v>
      </c>
      <c r="E12" s="124"/>
      <c r="F12" s="125">
        <v>44732</v>
      </c>
      <c r="G12" s="126"/>
      <c r="H12" s="127"/>
    </row>
    <row r="13" spans="1:8" x14ac:dyDescent="0.15">
      <c r="A13" s="108"/>
      <c r="B13" s="113"/>
      <c r="C13" s="129"/>
      <c r="D13" s="130">
        <v>86963</v>
      </c>
      <c r="E13" s="131"/>
      <c r="F13" s="132">
        <v>75928</v>
      </c>
      <c r="G13" s="133"/>
      <c r="H13" s="119"/>
    </row>
    <row r="14" spans="1:8" x14ac:dyDescent="0.15">
      <c r="A14" s="120"/>
      <c r="B14" s="121"/>
      <c r="C14" s="122"/>
      <c r="D14" s="123">
        <v>39520</v>
      </c>
      <c r="E14" s="124"/>
      <c r="F14" s="125">
        <v>41174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5.51</v>
      </c>
      <c r="C19" s="134">
        <f>ROUND(VALUE(SUBSTITUTE(実質収支比率等に係る経年分析!G$48,"▲","-")),2)</f>
        <v>6.23</v>
      </c>
      <c r="D19" s="134">
        <f>ROUND(VALUE(SUBSTITUTE(実質収支比率等に係る経年分析!H$48,"▲","-")),2)</f>
        <v>5.49</v>
      </c>
      <c r="E19" s="134">
        <f>ROUND(VALUE(SUBSTITUTE(実質収支比率等に係る経年分析!I$48,"▲","-")),2)</f>
        <v>3.33</v>
      </c>
      <c r="F19" s="134">
        <f>ROUND(VALUE(SUBSTITUTE(実質収支比率等に係る経年分析!J$48,"▲","-")),2)</f>
        <v>3.33</v>
      </c>
    </row>
    <row r="20" spans="1:11" x14ac:dyDescent="0.15">
      <c r="A20" s="134" t="s">
        <v>43</v>
      </c>
      <c r="B20" s="134">
        <f>ROUND(VALUE(SUBSTITUTE(実質収支比率等に係る経年分析!F$47,"▲","-")),2)</f>
        <v>15.69</v>
      </c>
      <c r="C20" s="134">
        <f>ROUND(VALUE(SUBSTITUTE(実質収支比率等に係る経年分析!G$47,"▲","-")),2)</f>
        <v>15.49</v>
      </c>
      <c r="D20" s="134">
        <f>ROUND(VALUE(SUBSTITUTE(実質収支比率等に係る経年分析!H$47,"▲","-")),2)</f>
        <v>15.82</v>
      </c>
      <c r="E20" s="134">
        <f>ROUND(VALUE(SUBSTITUTE(実質収支比率等に係る経年分析!I$47,"▲","-")),2)</f>
        <v>15.99</v>
      </c>
      <c r="F20" s="134">
        <f>ROUND(VALUE(SUBSTITUTE(実質収支比率等に係る経年分析!J$47,"▲","-")),2)</f>
        <v>15.35</v>
      </c>
    </row>
    <row r="21" spans="1:11" x14ac:dyDescent="0.15">
      <c r="A21" s="134" t="s">
        <v>44</v>
      </c>
      <c r="B21" s="134">
        <f>IF(ISNUMBER(VALUE(SUBSTITUTE(実質収支比率等に係る経年分析!F$49,"▲","-"))),ROUND(VALUE(SUBSTITUTE(実質収支比率等に係る経年分析!F$49,"▲","-")),2),NA())</f>
        <v>-1.42</v>
      </c>
      <c r="C21" s="134">
        <f>IF(ISNUMBER(VALUE(SUBSTITUTE(実質収支比率等に係る経年分析!G$49,"▲","-"))),ROUND(VALUE(SUBSTITUTE(実質収支比率等に係る経年分析!G$49,"▲","-")),2),NA())</f>
        <v>1.1000000000000001</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-2.1</v>
      </c>
      <c r="F21" s="134">
        <f>IF(ISNUMBER(VALUE(SUBSTITUTE(実質収支比率等に係る経年分析!J$49,"▲","-"))),ROUND(VALUE(SUBSTITUTE(実質収支比率等に係る経年分析!J$49,"▲","-")),2),NA())</f>
        <v>-0.65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商品券特別会計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災害給付見舞事業特別会計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15">
      <c r="A34" s="135" t="str">
        <f>IF(連結実質赤字比率に係る赤字・黒字の構成分析!C$36="",NA(),連結実質赤字比率に係る赤字・黒字の構成分析!C$36)</f>
        <v>町設置型浄化槽事業特別会計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367</v>
      </c>
      <c r="E42" s="136"/>
      <c r="F42" s="136"/>
      <c r="G42" s="136">
        <f>'実質公債費比率（分子）の構造'!L$52</f>
        <v>335</v>
      </c>
      <c r="H42" s="136"/>
      <c r="I42" s="136"/>
      <c r="J42" s="136">
        <f>'実質公債費比率（分子）の構造'!M$52</f>
        <v>337</v>
      </c>
      <c r="K42" s="136"/>
      <c r="L42" s="136"/>
      <c r="M42" s="136">
        <f>'実質公債費比率（分子）の構造'!N$52</f>
        <v>332</v>
      </c>
      <c r="N42" s="136"/>
      <c r="O42" s="136"/>
      <c r="P42" s="136">
        <f>'実質公債費比率（分子）の構造'!O$52</f>
        <v>340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60</v>
      </c>
      <c r="C44" s="136"/>
      <c r="D44" s="136"/>
      <c r="E44" s="136">
        <f>'実質公債費比率（分子）の構造'!L$50</f>
        <v>201</v>
      </c>
      <c r="F44" s="136"/>
      <c r="G44" s="136"/>
      <c r="H44" s="136">
        <f>'実質公債費比率（分子）の構造'!M$50</f>
        <v>114</v>
      </c>
      <c r="I44" s="136"/>
      <c r="J44" s="136"/>
      <c r="K44" s="136">
        <f>'実質公債費比率（分子）の構造'!N$50</f>
        <v>44</v>
      </c>
      <c r="L44" s="136"/>
      <c r="M44" s="136"/>
      <c r="N44" s="136">
        <f>'実質公債費比率（分子）の構造'!O$50</f>
        <v>41</v>
      </c>
      <c r="O44" s="136"/>
      <c r="P44" s="136"/>
    </row>
    <row r="45" spans="1:16" x14ac:dyDescent="0.15">
      <c r="A45" s="136" t="s">
        <v>54</v>
      </c>
      <c r="B45" s="136">
        <f>'実質公債費比率（分子）の構造'!K$49</f>
        <v>57</v>
      </c>
      <c r="C45" s="136"/>
      <c r="D45" s="136"/>
      <c r="E45" s="136" t="str">
        <f>'実質公債費比率（分子）の構造'!L$49</f>
        <v>-</v>
      </c>
      <c r="F45" s="136"/>
      <c r="G45" s="136"/>
      <c r="H45" s="136">
        <f>'実質公債費比率（分子）の構造'!M$49</f>
        <v>4</v>
      </c>
      <c r="I45" s="136"/>
      <c r="J45" s="136"/>
      <c r="K45" s="136">
        <f>'実質公債費比率（分子）の構造'!N$49</f>
        <v>3</v>
      </c>
      <c r="L45" s="136"/>
      <c r="M45" s="136"/>
      <c r="N45" s="136">
        <f>'実質公債費比率（分子）の構造'!O$49</f>
        <v>24</v>
      </c>
      <c r="O45" s="136"/>
      <c r="P45" s="136"/>
    </row>
    <row r="46" spans="1:16" x14ac:dyDescent="0.15">
      <c r="A46" s="136" t="s">
        <v>55</v>
      </c>
      <c r="B46" s="136">
        <f>'実質公債費比率（分子）の構造'!K$48</f>
        <v>111</v>
      </c>
      <c r="C46" s="136"/>
      <c r="D46" s="136"/>
      <c r="E46" s="136">
        <f>'実質公債費比率（分子）の構造'!L$48</f>
        <v>116</v>
      </c>
      <c r="F46" s="136"/>
      <c r="G46" s="136"/>
      <c r="H46" s="136">
        <f>'実質公債費比率（分子）の構造'!M$48</f>
        <v>104</v>
      </c>
      <c r="I46" s="136"/>
      <c r="J46" s="136"/>
      <c r="K46" s="136">
        <f>'実質公債費比率（分子）の構造'!N$48</f>
        <v>115</v>
      </c>
      <c r="L46" s="136"/>
      <c r="M46" s="136"/>
      <c r="N46" s="136">
        <f>'実質公債費比率（分子）の構造'!O$48</f>
        <v>116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438</v>
      </c>
      <c r="C49" s="136"/>
      <c r="D49" s="136"/>
      <c r="E49" s="136">
        <f>'実質公債費比率（分子）の構造'!L$45</f>
        <v>455</v>
      </c>
      <c r="F49" s="136"/>
      <c r="G49" s="136"/>
      <c r="H49" s="136">
        <f>'実質公債費比率（分子）の構造'!M$45</f>
        <v>479</v>
      </c>
      <c r="I49" s="136"/>
      <c r="J49" s="136"/>
      <c r="K49" s="136">
        <f>'実質公債費比率（分子）の構造'!N$45</f>
        <v>390</v>
      </c>
      <c r="L49" s="136"/>
      <c r="M49" s="136"/>
      <c r="N49" s="136">
        <f>'実質公債費比率（分子）の構造'!O$45</f>
        <v>344</v>
      </c>
      <c r="O49" s="136"/>
      <c r="P49" s="136"/>
    </row>
    <row r="50" spans="1:16" x14ac:dyDescent="0.15">
      <c r="A50" s="136" t="s">
        <v>59</v>
      </c>
      <c r="B50" s="136" t="e">
        <f>NA()</f>
        <v>#N/A</v>
      </c>
      <c r="C50" s="136">
        <f>IF(ISNUMBER('実質公債費比率（分子）の構造'!K$53),'実質公債費比率（分子）の構造'!K$53,NA())</f>
        <v>299</v>
      </c>
      <c r="D50" s="136" t="e">
        <f>NA()</f>
        <v>#N/A</v>
      </c>
      <c r="E50" s="136" t="e">
        <f>NA()</f>
        <v>#N/A</v>
      </c>
      <c r="F50" s="136">
        <f>IF(ISNUMBER('実質公債費比率（分子）の構造'!L$53),'実質公債費比率（分子）の構造'!L$53,NA())</f>
        <v>437</v>
      </c>
      <c r="G50" s="136" t="e">
        <f>NA()</f>
        <v>#N/A</v>
      </c>
      <c r="H50" s="136" t="e">
        <f>NA()</f>
        <v>#N/A</v>
      </c>
      <c r="I50" s="136">
        <f>IF(ISNUMBER('実質公債費比率（分子）の構造'!M$53),'実質公債費比率（分子）の構造'!M$53,NA())</f>
        <v>364</v>
      </c>
      <c r="J50" s="136" t="e">
        <f>NA()</f>
        <v>#N/A</v>
      </c>
      <c r="K50" s="136" t="e">
        <f>NA()</f>
        <v>#N/A</v>
      </c>
      <c r="L50" s="136">
        <f>IF(ISNUMBER('実質公債費比率（分子）の構造'!N$53),'実質公債費比率（分子）の構造'!N$53,NA())</f>
        <v>220</v>
      </c>
      <c r="M50" s="136" t="e">
        <f>NA()</f>
        <v>#N/A</v>
      </c>
      <c r="N50" s="136" t="e">
        <f>NA()</f>
        <v>#N/A</v>
      </c>
      <c r="O50" s="136">
        <f>IF(ISNUMBER('実質公債費比率（分子）の構造'!O$53),'実質公債費比率（分子）の構造'!O$53,NA())</f>
        <v>185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4454</v>
      </c>
      <c r="E56" s="135"/>
      <c r="F56" s="135"/>
      <c r="G56" s="135">
        <f>'将来負担比率（分子）の構造'!J$51</f>
        <v>4609</v>
      </c>
      <c r="H56" s="135"/>
      <c r="I56" s="135"/>
      <c r="J56" s="135">
        <f>'将来負担比率（分子）の構造'!K$51</f>
        <v>4717</v>
      </c>
      <c r="K56" s="135"/>
      <c r="L56" s="135"/>
      <c r="M56" s="135">
        <f>'将来負担比率（分子）の構造'!L$51</f>
        <v>4787</v>
      </c>
      <c r="N56" s="135"/>
      <c r="O56" s="135"/>
      <c r="P56" s="135">
        <f>'将来負担比率（分子）の構造'!M$51</f>
        <v>4896</v>
      </c>
    </row>
    <row r="57" spans="1:16" x14ac:dyDescent="0.15">
      <c r="A57" s="135" t="s">
        <v>35</v>
      </c>
      <c r="B57" s="135"/>
      <c r="C57" s="135"/>
      <c r="D57" s="135">
        <f>'将来負担比率（分子）の構造'!I$50</f>
        <v>343</v>
      </c>
      <c r="E57" s="135"/>
      <c r="F57" s="135"/>
      <c r="G57" s="135">
        <f>'将来負担比率（分子）の構造'!J$50</f>
        <v>318</v>
      </c>
      <c r="H57" s="135"/>
      <c r="I57" s="135"/>
      <c r="J57" s="135">
        <f>'将来負担比率（分子）の構造'!K$50</f>
        <v>293</v>
      </c>
      <c r="K57" s="135"/>
      <c r="L57" s="135"/>
      <c r="M57" s="135">
        <f>'将来負担比率（分子）の構造'!L$50</f>
        <v>280</v>
      </c>
      <c r="N57" s="135"/>
      <c r="O57" s="135"/>
      <c r="P57" s="135">
        <f>'将来負担比率（分子）の構造'!M$50</f>
        <v>266</v>
      </c>
    </row>
    <row r="58" spans="1:16" x14ac:dyDescent="0.15">
      <c r="A58" s="135" t="s">
        <v>34</v>
      </c>
      <c r="B58" s="135"/>
      <c r="C58" s="135"/>
      <c r="D58" s="135">
        <f>'将来負担比率（分子）の構造'!I$49</f>
        <v>1386</v>
      </c>
      <c r="E58" s="135"/>
      <c r="F58" s="135"/>
      <c r="G58" s="135">
        <f>'将来負担比率（分子）の構造'!J$49</f>
        <v>1422</v>
      </c>
      <c r="H58" s="135"/>
      <c r="I58" s="135"/>
      <c r="J58" s="135">
        <f>'将来負担比率（分子）の構造'!K$49</f>
        <v>1328</v>
      </c>
      <c r="K58" s="135"/>
      <c r="L58" s="135"/>
      <c r="M58" s="135">
        <f>'将来負担比率（分子）の構造'!L$49</f>
        <v>1218</v>
      </c>
      <c r="N58" s="135"/>
      <c r="O58" s="135"/>
      <c r="P58" s="135">
        <f>'将来負担比率（分子）の構造'!M$49</f>
        <v>1097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61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2288</v>
      </c>
      <c r="C62" s="135"/>
      <c r="D62" s="135"/>
      <c r="E62" s="135">
        <f>'将来負担比率（分子）の構造'!J$45</f>
        <v>2273</v>
      </c>
      <c r="F62" s="135"/>
      <c r="G62" s="135"/>
      <c r="H62" s="135">
        <f>'将来負担比率（分子）の構造'!K$45</f>
        <v>2207</v>
      </c>
      <c r="I62" s="135"/>
      <c r="J62" s="135"/>
      <c r="K62" s="135">
        <f>'将来負担比率（分子）の構造'!L$45</f>
        <v>2149</v>
      </c>
      <c r="L62" s="135"/>
      <c r="M62" s="135"/>
      <c r="N62" s="135">
        <f>'将来負担比率（分子）の構造'!M$45</f>
        <v>2069</v>
      </c>
      <c r="O62" s="135"/>
      <c r="P62" s="135"/>
    </row>
    <row r="63" spans="1:16" x14ac:dyDescent="0.15">
      <c r="A63" s="135" t="s">
        <v>28</v>
      </c>
      <c r="B63" s="135">
        <f>'将来負担比率（分子）の構造'!I$44</f>
        <v>24</v>
      </c>
      <c r="C63" s="135"/>
      <c r="D63" s="135"/>
      <c r="E63" s="135">
        <f>'将来負担比率（分子）の構造'!J$44</f>
        <v>206</v>
      </c>
      <c r="F63" s="135"/>
      <c r="G63" s="135"/>
      <c r="H63" s="135">
        <f>'将来負担比率（分子）の構造'!K$44</f>
        <v>313</v>
      </c>
      <c r="I63" s="135"/>
      <c r="J63" s="135"/>
      <c r="K63" s="135">
        <f>'将来負担比率（分子）の構造'!L$44</f>
        <v>281</v>
      </c>
      <c r="L63" s="135"/>
      <c r="M63" s="135"/>
      <c r="N63" s="135">
        <f>'将来負担比率（分子）の構造'!M$44</f>
        <v>260</v>
      </c>
      <c r="O63" s="135"/>
      <c r="P63" s="135"/>
    </row>
    <row r="64" spans="1:16" x14ac:dyDescent="0.15">
      <c r="A64" s="135" t="s">
        <v>27</v>
      </c>
      <c r="B64" s="135">
        <f>'将来負担比率（分子）の構造'!I$43</f>
        <v>1607</v>
      </c>
      <c r="C64" s="135"/>
      <c r="D64" s="135"/>
      <c r="E64" s="135">
        <f>'将来負担比率（分子）の構造'!J$43</f>
        <v>1413</v>
      </c>
      <c r="F64" s="135"/>
      <c r="G64" s="135"/>
      <c r="H64" s="135">
        <f>'将来負担比率（分子）の構造'!K$43</f>
        <v>1175</v>
      </c>
      <c r="I64" s="135"/>
      <c r="J64" s="135"/>
      <c r="K64" s="135">
        <f>'将来負担比率（分子）の構造'!L$43</f>
        <v>1145</v>
      </c>
      <c r="L64" s="135"/>
      <c r="M64" s="135"/>
      <c r="N64" s="135">
        <f>'将来負担比率（分子）の構造'!M$43</f>
        <v>1106</v>
      </c>
      <c r="O64" s="135"/>
      <c r="P64" s="135"/>
    </row>
    <row r="65" spans="1:16" x14ac:dyDescent="0.15">
      <c r="A65" s="135" t="s">
        <v>26</v>
      </c>
      <c r="B65" s="135">
        <f>'将来負担比率（分子）の構造'!I$42</f>
        <v>1131</v>
      </c>
      <c r="C65" s="135"/>
      <c r="D65" s="135"/>
      <c r="E65" s="135">
        <f>'将来負担比率（分子）の構造'!J$42</f>
        <v>949</v>
      </c>
      <c r="F65" s="135"/>
      <c r="G65" s="135"/>
      <c r="H65" s="135">
        <f>'将来負担比率（分子）の構造'!K$42</f>
        <v>895</v>
      </c>
      <c r="I65" s="135"/>
      <c r="J65" s="135"/>
      <c r="K65" s="135">
        <f>'将来負担比率（分子）の構造'!L$42</f>
        <v>866</v>
      </c>
      <c r="L65" s="135"/>
      <c r="M65" s="135"/>
      <c r="N65" s="135">
        <f>'将来負担比率（分子）の構造'!M$42</f>
        <v>1238</v>
      </c>
      <c r="O65" s="135"/>
      <c r="P65" s="135"/>
    </row>
    <row r="66" spans="1:16" x14ac:dyDescent="0.15">
      <c r="A66" s="135" t="s">
        <v>25</v>
      </c>
      <c r="B66" s="135">
        <f>'将来負担比率（分子）の構造'!I$41</f>
        <v>4022</v>
      </c>
      <c r="C66" s="135"/>
      <c r="D66" s="135"/>
      <c r="E66" s="135">
        <f>'将来負担比率（分子）の構造'!J$41</f>
        <v>4056</v>
      </c>
      <c r="F66" s="135"/>
      <c r="G66" s="135"/>
      <c r="H66" s="135">
        <f>'将来負担比率（分子）の構造'!K$41</f>
        <v>4196</v>
      </c>
      <c r="I66" s="135"/>
      <c r="J66" s="135"/>
      <c r="K66" s="135">
        <f>'将来負担比率（分子）の構造'!L$41</f>
        <v>4370</v>
      </c>
      <c r="L66" s="135"/>
      <c r="M66" s="135"/>
      <c r="N66" s="135">
        <f>'将来負担比率（分子）の構造'!M$41</f>
        <v>4444</v>
      </c>
      <c r="O66" s="135"/>
      <c r="P66" s="135"/>
    </row>
    <row r="67" spans="1:16" x14ac:dyDescent="0.15">
      <c r="A67" s="135" t="s">
        <v>63</v>
      </c>
      <c r="B67" s="135" t="e">
        <f>NA()</f>
        <v>#N/A</v>
      </c>
      <c r="C67" s="135">
        <f>IF(ISNUMBER('将来負担比率（分子）の構造'!I$52), IF('将来負担比率（分子）の構造'!I$52 &lt; 0, 0, '将来負担比率（分子）の構造'!I$52), NA())</f>
        <v>2888</v>
      </c>
      <c r="D67" s="135" t="e">
        <f>NA()</f>
        <v>#N/A</v>
      </c>
      <c r="E67" s="135" t="e">
        <f>NA()</f>
        <v>#N/A</v>
      </c>
      <c r="F67" s="135">
        <f>IF(ISNUMBER('将来負担比率（分子）の構造'!J$52), IF('将来負担比率（分子）の構造'!J$52 &lt; 0, 0, '将来負担比率（分子）の構造'!J$52), NA())</f>
        <v>2608</v>
      </c>
      <c r="G67" s="135" t="e">
        <f>NA()</f>
        <v>#N/A</v>
      </c>
      <c r="H67" s="135" t="e">
        <f>NA()</f>
        <v>#N/A</v>
      </c>
      <c r="I67" s="135">
        <f>IF(ISNUMBER('将来負担比率（分子）の構造'!K$52), IF('将来負担比率（分子）の構造'!K$52 &lt; 0, 0, '将来負担比率（分子）の構造'!K$52), NA())</f>
        <v>2448</v>
      </c>
      <c r="J67" s="135" t="e">
        <f>NA()</f>
        <v>#N/A</v>
      </c>
      <c r="K67" s="135" t="e">
        <f>NA()</f>
        <v>#N/A</v>
      </c>
      <c r="L67" s="135">
        <f>IF(ISNUMBER('将来負担比率（分子）の構造'!L$52), IF('将来負担比率（分子）の構造'!L$52 &lt; 0, 0, '将来負担比率（分子）の構造'!L$52), NA())</f>
        <v>2525</v>
      </c>
      <c r="M67" s="135" t="e">
        <f>NA()</f>
        <v>#N/A</v>
      </c>
      <c r="N67" s="135" t="e">
        <f>NA()</f>
        <v>#N/A</v>
      </c>
      <c r="O67" s="135">
        <f>IF(ISNUMBER('将来負担比率（分子）の構造'!M$52), IF('将来負担比率（分子）の構造'!M$52 &lt; 0, 0, '将来負担比率（分子）の構造'!M$52), NA())</f>
        <v>2858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2015-04-22T00:39:55Z</cp:lastPrinted>
  <dcterms:created xsi:type="dcterms:W3CDTF">2015-02-17T06:38:26Z</dcterms:created>
  <dcterms:modified xsi:type="dcterms:W3CDTF">2020-02-06T08:22:00Z</dcterms:modified>
  <cp:category/>
</cp:coreProperties>
</file>