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120" yWindow="-120" windowWidth="20736" windowHeight="11160" tabRatio="8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AM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BE34"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<sst xmlns="http://schemas.openxmlformats.org/spreadsheetml/2006/main" count="1124" uniqueCount="616">
  <si>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</si>
  <si>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</si>
  <si>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</si>
  <si>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</si>
  <si>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</si>
  <si>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</si>
  <si>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</si>
  <si>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</si>
  <si>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</si>
  <si>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</si>
  <si>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</si>
  <si>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</si>
  <si>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</si>
  <si>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</si>
  <si>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</si>
  <si>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</si>
  <si>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</si>
  <si>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</si>
  <si>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</si>
  <si>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</si>
  <si>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</si>
  <si>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</si>
  <si>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</si>
  <si>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</si>
  <si>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</si>
  <si>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</si>
  <si>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</si>
  <si>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</si>
  <si>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</si>
  <si>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</si>
  <si>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</si>
  <si>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</si>
  <si>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</si>
  <si>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</si>
  <si>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</si>
  <si>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</si>
  <si>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</si>
  <si>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</si>
  <si>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</si>
  <si>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</si>
  <si>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</si>
  <si>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</si>
  <si>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</si>
  <si>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</si>
  <si>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</si>
  <si>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</si>
  <si>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</si>
  <si>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</si>
  <si>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</si>
  <si>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</si>
  <si>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</si>
  <si>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</si>
  <si>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</si>
  <si>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</si>
  <si>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</si>
  <si>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</si>
  <si>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</si>
  <si>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</si>
  <si>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</si>
  <si>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</si>
  <si>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</si>
  <si>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</si>
  <si>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</si>
  <si>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</si>
  <si>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</si>
  <si>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</si>
  <si>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</si>
  <si>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</si>
  <si>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</si>
  <si>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</si>
  <si>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</si>
  <si>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</si>
  <si>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</si>
  <si>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</si>
  <si>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</si>
  <si>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</si>
  <si>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</si>
  <si>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</si>
  <si>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</si>
  <si>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</si>
  <si>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</si>
  <si>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</si>
  <si>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</si>
  <si>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</si>
  <si>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</si>
  <si>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</si>
  <si>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</si>
  <si>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</si>
  <si>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</si>
  <si>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</si>
  <si>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</si>
  <si>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</si>
  <si>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</si>
  <si>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</si>
  <si>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</si>
  <si>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</si>
  <si>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</si>
  <si>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</si>
  <si>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</si>
  <si>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</si>
  <si>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</si>
  <si>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</si>
  <si>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</si>
  <si>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</si>
  <si>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</si>
  <si>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</si>
  <si>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</si>
  <si>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</si>
  <si>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</si>
  <si>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</si>
  <si>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</si>
  <si>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</si>
  <si>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</si>
  <si>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</si>
  <si>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</si>
  <si>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</si>
  <si>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</si>
  <si>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</si>
  <si>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</si>
  <si>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</si>
  <si>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</si>
  <si>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</si>
  <si>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</si>
  <si>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</si>
  <si>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</si>
  <si>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</si>
  <si>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</si>
  <si>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</si>
  <si>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</si>
  <si>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</si>
  <si>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</si>
  <si>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</si>
  <si>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</si>
  <si>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</si>
  <si>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</si>
  <si>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</si>
  <si>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</si>
  <si>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</si>
  <si>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</si>
  <si>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</si>
  <si>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</si>
  <si>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</si>
  <si>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</si>
  <si>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</si>
  <si>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</si>
  <si>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</si>
  <si>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</si>
  <si>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</si>
  <si>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</si>
  <si>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</si>
  <si>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</si>
  <si>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</si>
  <si>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</si>
  <si>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</si>
  <si>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</si>
  <si>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</si>
  <si>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</si>
  <si>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</si>
  <si>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</si>
  <si>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</si>
  <si>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</si>
  <si>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</si>
  <si>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</si>
  <si>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</si>
  <si>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</si>
  <si>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</si>
  <si>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</si>
  <si>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</si>
  <si>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</si>
  <si>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</si>
  <si>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</si>
  <si>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</si>
  <si>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</si>
  <si>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</si>
  <si>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</si>
  <si>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</si>
  <si>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</si>
  <si>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</si>
  <si>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</si>
  <si>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</si>
  <si>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</si>
  <si>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</si>
  <si>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</si>
  <si>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</si>
  <si>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</si>
  <si>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</si>
  <si>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</si>
  <si>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</si>
  <si>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</si>
  <si>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</si>
  <si>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</si>
  <si>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</si>
  <si>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</si>
  <si>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</si>
  <si>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</si>
  <si>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</si>
  <si>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</si>
  <si>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</si>
  <si>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</si>
  <si>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</si>
  <si>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</si>
  <si>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</si>
  <si>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</si>
  <si>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</si>
  <si>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</si>
  <si>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</si>
  <si>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</si>
  <si>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</si>
  <si>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</si>
  <si>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</si>
  <si>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</si>
  <si>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</si>
  <si>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</si>
  <si>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</si>
  <si>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</si>
  <si>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</si>
  <si>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神奈川県山北町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</si>
  <si>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</si>
  <si>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</si>
  <si>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</si>
  <si>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</si>
  <si>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</si>
  <si>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</si>
  <si>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</si>
  <si>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</si>
  <si>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</si>
  <si>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</si>
  <si>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</si>
  <si>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</si>
  <si>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</si>
  <si>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</si>
  <si>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</si>
  <si>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</si>
  <si>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</si>
  <si>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</si>
  <si>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</si>
  <si>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</si>
  <si>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</si>
  <si>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</si>
  <si>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</si>
  <si>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</si>
  <si>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</si>
  <si>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</si>
  <si>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</si>
  <si>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</si>
  <si>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</si>
  <si>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</si>
  <si>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</si>
  <si>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</si>
  <si>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</si>
  <si>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</si>
  <si>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</si>
  <si>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</si>
  <si>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</si>
  <si>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</si>
  <si>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</si>
  <si>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</si>
  <si>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</si>
  <si>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</si>
  <si>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</si>
  <si>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</si>
  <si>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</si>
  <si>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</si>
  <si>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</si>
  <si>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</si>
  <si>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</si>
  <si>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</si>
  <si>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</si>
  <si>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</si>
  <si>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</si>
  <si>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</si>
  <si>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</si>
  <si>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</si>
  <si>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</si>
  <si>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</si>
  <si>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</si>
  <si>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</si>
  <si>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</si>
  <si>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</si>
  <si>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</si>
  <si>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</si>
  <si>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</si>
  <si>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</si>
  <si>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</si>
  <si>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</si>
  <si>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</si>
  <si>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</si>
  <si>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</si>
  <si>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</si>
  <si>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</si>
  <si>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</si>
  <si>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</si>
  <si>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</si>
  <si>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</si>
  <si>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</si>
  <si>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</si>
  <si>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</si>
  <si>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</si>
  <si>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</si>
  <si>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</si>
  <si>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</si>
  <si>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</si>
  <si>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</si>
  <si>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</si>
  <si>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</si>
  <si>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</si>
  <si>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</si>
  <si>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</si>
  <si>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</si>
  <si>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</si>
  <si>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</si>
  <si>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</si>
  <si>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</si>
  <si>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</si>
  <si>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</si>
  <si>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</si>
  <si>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</si>
  <si>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</si>
  <si>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</si>
  <si>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</si>
  <si>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</si>
  <si>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</si>
  <si>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</si>
  <si>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</si>
  <si>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</si>
  <si>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</si>
  <si>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</si>
  <si>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</si>
  <si>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</si>
  <si>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</si>
  <si>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</si>
  <si>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</si>
  <si>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</si>
  <si>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</si>
  <si>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</si>
  <si>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</si>
  <si>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</si>
  <si>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</si>
  <si>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</si>
  <si>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</si>
  <si>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</si>
  <si>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</si>
  <si>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</si>
  <si>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</si>
  <si>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</si>
  <si>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</si>
  <si>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</si>
  <si>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</si>
  <si>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</si>
  <si>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</si>
  <si>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</si>
  <si>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</si>
  <si>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</si>
  <si>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</si>
  <si>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</si>
  <si>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</si>
  <si>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</si>
  <si>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</si>
  <si>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</si>
  <si>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</si>
  <si>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</si>
  <si>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</si>
  <si>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</si>
  <si>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</si>
  <si>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</si>
  <si>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</si>
  <si>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</si>
  <si>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</si>
  <si>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</si>
  <si>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</si>
  <si>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神奈川県山北町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</si>
  <si>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</si>
  <si>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</si>
  <si>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</si>
  <si>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</si>
  <si>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</si>
  <si>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</si>
  <si>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</si>
  <si>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</si>
  <si>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</si>
  <si>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</si>
  <si>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</si>
  <si>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</si>
  <si>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</si>
  <si>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</si>
  <si>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</si>
  <si>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</si>
  <si>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</si>
  <si>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</si>
  <si>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</si>
  <si>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</si>
  <si>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町設置型浄化槽事業特別会計</t>
    <phoneticPr fontId="5"/>
  </si>
  <si>
    <t>商品券特別会計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</si>
  <si>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</si>
  <si>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</si>
  <si>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</si>
  <si>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</si>
  <si>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</si>
  <si>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</si>
  <si>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</si>
  <si>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</si>
  <si>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</si>
  <si>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</si>
  <si>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</si>
  <si>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</si>
  <si>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</si>
  <si>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</si>
  <si>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</si>
  <si>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</si>
  <si>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</si>
  <si>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</si>
  <si>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</si>
  <si>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</si>
  <si>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</si>
  <si>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</si>
  <si>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</si>
  <si>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</si>
  <si>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</si>
  <si>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</si>
  <si>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</si>
  <si>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</si>
  <si>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</si>
  <si>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</si>
  <si>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</si>
  <si>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</si>
  <si>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</si>
  <si>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</si>
  <si>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</si>
  <si>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</si>
  <si>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</si>
  <si>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</si>
  <si>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</si>
  <si>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</si>
  <si>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</si>
  <si>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</si>
  <si>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</si>
  <si>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</si>
  <si>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</si>
  <si>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</si>
  <si>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</si>
  <si>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</si>
  <si>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</si>
  <si>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</si>
  <si>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</si>
  <si>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</si>
  <si>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</si>
  <si>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</si>
  <si>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</si>
  <si>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</si>
  <si>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</si>
  <si>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</si>
  <si>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</si>
  <si>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</si>
  <si>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</si>
  <si>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</si>
  <si>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</si>
  <si>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</si>
  <si>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</si>
  <si>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</si>
  <si>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</si>
  <si>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</si>
  <si>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</si>
  <si>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</si>
  <si>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</si>
  <si>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</si>
  <si>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</si>
  <si>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</si>
  <si>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</si>
  <si>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</si>
  <si>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</si>
  <si>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</si>
  <si>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</si>
  <si>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</si>
  <si>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</si>
  <si>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</si>
  <si>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</si>
  <si>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</si>
  <si>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</si>
  <si>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</si>
  <si>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</si>
  <si>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</si>
  <si>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</si>
  <si>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</si>
  <si>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</si>
  <si>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</si>
  <si>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</si>
  <si>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</si>
  <si>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</si>
  <si>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</si>
  <si>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</si>
  <si>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</si>
  <si>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</si>
  <si>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</si>
  <si>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</si>
  <si>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</si>
  <si>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</si>
  <si>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</si>
  <si>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</si>
  <si>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</si>
  <si>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</si>
  <si>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</si>
  <si>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</si>
  <si>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</si>
  <si>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</si>
  <si>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</si>
  <si>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</si>
  <si>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</si>
  <si>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</si>
  <si>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</si>
  <si>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</si>
  <si>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</si>
  <si>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</si>
  <si>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</si>
  <si>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</si>
  <si>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</si>
  <si>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</si>
  <si>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</si>
  <si>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</si>
  <si>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</si>
  <si>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</si>
  <si>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</si>
  <si>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</si>
  <si>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</si>
  <si>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</si>
  <si>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</si>
  <si>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</si>
  <si>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</si>
  <si>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</si>
  <si>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</si>
  <si>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</si>
  <si>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</si>
  <si>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</si>
  <si>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</si>
  <si>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</si>
  <si>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</si>
  <si>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</si>
  <si>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</si>
  <si>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</si>
  <si>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</si>
  <si>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</si>
  <si>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</si>
  <si>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</si>
  <si>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</si>
  <si>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</si>
  <si>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</si>
  <si>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</si>
  <si>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</si>
  <si>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</si>
  <si>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</si>
  <si>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</si>
  <si>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</si>
  <si>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</si>
  <si>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</si>
  <si>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</si>
  <si>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</si>
  <si>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</si>
  <si>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</si>
  <si>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</si>
  <si>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</si>
  <si>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</si>
  <si>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</si>
  <si>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</si>
  <si>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</si>
  <si>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</si>
  <si>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</si>
  <si>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</si>
  <si>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</si>
  <si>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</si>
  <si>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</si>
  <si>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</si>
  <si>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</si>
  <si>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介護保険事業特別会計</t>
  </si>
  <si>
    <t>下水道事業特別会計</t>
  </si>
  <si>
    <t>町設置型浄化槽事業特別会計</t>
  </si>
  <si>
    <t>国民健康保険事業特別会計</t>
  </si>
  <si>
    <t>商品券特別会計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</si>
  <si>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</si>
  <si>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</si>
  <si>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</si>
  <si>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</si>
  <si>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</si>
  <si>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</si>
  <si>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</si>
  <si>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</si>
  <si>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</si>
  <si>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</si>
  <si>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足柄西部清掃組合</t>
  </si>
  <si>
    <t>南足柄市外五ケ市町組合</t>
  </si>
  <si>
    <t>南足柄市外二ケ町組合</t>
  </si>
  <si>
    <t>南足柄市山北町開成町一部事務組合</t>
  </si>
  <si>
    <t>松田町外三ヶ町組合</t>
  </si>
  <si>
    <t>足柄上衛生組合</t>
  </si>
  <si>
    <t>神奈川県市町村職員退職手当組合</t>
  </si>
  <si>
    <t>神奈川県後期高齢者医療広域連合（一般会計）</t>
  </si>
  <si>
    <t>神奈川県後期高齢者医療広域連合（後期高齢者医療特別会計）</t>
  </si>
  <si>
    <t>神奈川県町村情報システム共同事業組合</t>
  </si>
  <si>
    <t>○</t>
  </si>
  <si>
    <t>山北町土地開発公社</t>
    <rPh sb="0" eb="3">
      <t>ヤマキタマチ</t>
    </rPh>
    <rPh sb="3" eb="5">
      <t>トチ</t>
    </rPh>
    <rPh sb="5" eb="7">
      <t>カイハツ</t>
    </rPh>
    <rPh sb="7" eb="9">
      <t>コウシャ</t>
    </rPh>
    <phoneticPr fontId="2"/>
  </si>
  <si>
    <t>（公財）山北町環境整備公社</t>
    <rPh sb="1" eb="2">
      <t>コウ</t>
    </rPh>
    <rPh sb="2" eb="3">
      <t>ザイ</t>
    </rPh>
    <rPh sb="4" eb="7">
      <t>ヤマキタマチ</t>
    </rPh>
    <rPh sb="7" eb="9">
      <t>カンキョウ</t>
    </rPh>
    <rPh sb="9" eb="11">
      <t>セイビ</t>
    </rPh>
    <rPh sb="11" eb="13">
      <t>コウシャ</t>
    </rPh>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</si>
  <si>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</si>
  <si>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</si>
  <si>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簡易水道事業整備基金</t>
    <phoneticPr fontId="5"/>
  </si>
  <si>
    <t>ふるさと創生基金</t>
    <phoneticPr fontId="2"/>
  </si>
  <si>
    <t>つぶらの周辺地域振興基金</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</si>
  <si>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</si>
  <si>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</si>
  <si>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</si>
  <si>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</si>
  <si>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</si>
  <si>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</si>
  <si>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</si>
  <si>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</si>
  <si>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</si>
  <si>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</si>
  <si>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が低下している。一方で、有形固定資産減価償却率は類似団体よりも高く、上昇傾向にあるが、主な要因としては、建築後30年を経過している施設は27,218㎡、全体の41％、約４割となっていることなどが挙げられる。公共施設等総合管理計画に基づき、今後、老朽化対策に積極的に取り組んでいく。</t>
    <phoneticPr fontId="5"/>
  </si>
  <si>
    <t>実質公債費比率は類似団体と比較して低い水準にあったが、類似団体平均を上回った。これは、土地開発公社に対して用地費を繰り上げ償還したためである。将来負担比率は類似団体と比較して高い水準にある。将来負担比率が高い主な要因としては、債務負担行為に基づく支出予定額として、土地の買い戻し額が１．６億円となっていることが考えられる。これについては、新規設定がないため、支払いの進捗等により減少す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</si>
</sst>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125391</c:v>
                </c:pt>
                <c:pt idx="4">
                  <c:v>138402</c:v>
                </c:pt>
              </c:numCache>
            </c:numRef>
          </c:val>
          <c:smooth val="0"/>
          <c:extLst>
            <c:ext xmlns:c16="http://schemas.microsoft.com/office/drawing/2014/chart" uri="{C3380CC4-5D6E-409C-BE32-E72D297353CC}">
              <c16:uniqueId val="{00000000-2899-4E59-A555-E5C466C120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34599</c:v>
                </c:pt>
                <c:pt idx="1">
                  <c:v>36205</c:v>
                </c:pt>
                <c:pt idx="2">
                  <c:v>50741</c:v>
                </c:pt>
                <c:pt idx="3">
                  <c:v>43181</c:v>
                </c:pt>
                <c:pt idx="4">
                  <c:v>45563</c:v>
                </c:pt>
              </c:numCache>
            </c:numRef>
          </c:val>
          <c:smooth val="0"/>
          <c:extLst>
            <c:ext xmlns:c16="http://schemas.microsoft.com/office/drawing/2014/chart" uri="{C3380CC4-5D6E-409C-BE32-E72D297353CC}">
              <c16:uniqueId val="{00000001-2899-4E59-A555-E5C466C120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5.69</c:v>
                </c:pt>
                <c:pt idx="1">
                  <c:v>5.9</c:v>
                </c:pt>
                <c:pt idx="2">
                  <c:v>7.93</c:v>
                </c:pt>
                <c:pt idx="3">
                  <c:v>10.75</c:v>
                </c:pt>
                <c:pt idx="4">
                  <c:v>9.7100000000000009</c:v>
                </c:pt>
              </c:numCache>
            </c:numRef>
          </c:val>
          <c:extLst>
            <c:ext xmlns:c16="http://schemas.microsoft.com/office/drawing/2014/chart" uri="{C3380CC4-5D6E-409C-BE32-E72D297353CC}">
              <c16:uniqueId val="{00000000-8477-442F-ADD1-DD1136FFD7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17.96</c:v>
                </c:pt>
                <c:pt idx="1">
                  <c:v>18.32</c:v>
                </c:pt>
                <c:pt idx="2">
                  <c:v>19.84</c:v>
                </c:pt>
                <c:pt idx="3">
                  <c:v>21.92</c:v>
                </c:pt>
                <c:pt idx="4">
                  <c:v>23.32</c:v>
                </c:pt>
              </c:numCache>
            </c:numRef>
          </c:val>
          <c:extLst>
            <c:ext xmlns:c16="http://schemas.microsoft.com/office/drawing/2014/chart" uri="{C3380CC4-5D6E-409C-BE32-E72D297353CC}">
              <c16:uniqueId val="{00000001-8477-442F-ADD1-DD1136FFD7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0.36</c:v>
                </c:pt>
                <c:pt idx="2">
                  <c:v>3.7</c:v>
                </c:pt>
                <c:pt idx="3">
                  <c:v>6.24</c:v>
                </c:pt>
                <c:pt idx="4">
                  <c:v>2.4500000000000002</c:v>
                </c:pt>
              </c:numCache>
            </c:numRef>
          </c:val>
          <c:smooth val="0"/>
          <c:extLst>
            <c:ext xmlns:c16="http://schemas.microsoft.com/office/drawing/2014/chart" uri="{C3380CC4-5D6E-409C-BE32-E72D297353CC}">
              <c16:uniqueId val="{00000002-8477-442F-ADD1-DD1136FFD7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0.21</c:v>
                </c:pt>
                <c:pt idx="2">
                  <c:v>#N/A</c:v>
                </c:pt>
                <c:pt idx="3">
                  <c:v>0.13</c:v>
                </c:pt>
                <c:pt idx="4">
                  <c:v>#N/A</c:v>
                </c:pt>
                <c:pt idx="5">
                  <c:v>0.13</c:v>
                </c:pt>
                <c:pt idx="6">
                  <c:v>0</c:v>
                </c:pt>
                <c:pt idx="7">
                  <c:v>0</c:v>
                </c:pt>
                <c:pt idx="8">
                  <c:v>0</c:v>
                </c:pt>
                <c:pt idx="9">
                  <c:v>0</c:v>
                </c:pt>
              </c:numCache>
            </c:numRef>
          </c:val>
          <c:extLst>
            <c:ext xmlns:c16="http://schemas.microsoft.com/office/drawing/2014/chart" uri="{C3380CC4-5D6E-409C-BE32-E72D297353CC}">
              <c16:uniqueId val="{00000000-4EC1-4969-B3A6-823F0564EB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C1-4969-B3A6-823F0564EBE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0.09</c:v>
                </c:pt>
                <c:pt idx="4">
                  <c:v>#N/A</c:v>
                </c:pt>
                <c:pt idx="5">
                  <c:v>0.12</c:v>
                </c:pt>
                <c:pt idx="6">
                  <c:v>#N/A</c:v>
                </c:pt>
                <c:pt idx="7">
                  <c:v>0.04</c:v>
                </c:pt>
                <c:pt idx="8">
                  <c:v>#N/A</c:v>
                </c:pt>
                <c:pt idx="9">
                  <c:v>0.06</c:v>
                </c:pt>
              </c:numCache>
            </c:numRef>
          </c:val>
          <c:extLst>
            <c:ext xmlns:c16="http://schemas.microsoft.com/office/drawing/2014/chart" uri="{C3380CC4-5D6E-409C-BE32-E72D297353CC}">
              <c16:uniqueId val="{00000002-4EC1-4969-B3A6-823F0564EBE1}"/>
            </c:ext>
          </c:extLst>
        </c:ser>
        <c:ser>
          <c:idx val="3"/>
          <c:order val="3"/>
          <c:tx>
            <c:strRef>
              <c:f>データシート!$A$30</c:f>
              <c:strCache>
                <c:ptCount val="1"/>
                <c:pt idx="0">
                  <c:v>商品券特別会計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0.06</c:v>
                </c:pt>
                <c:pt idx="4">
                  <c:v>#N/A</c:v>
                </c:pt>
                <c:pt idx="5">
                  <c:v>0.04</c:v>
                </c:pt>
                <c:pt idx="6">
                  <c:v>#N/A</c:v>
                </c:pt>
                <c:pt idx="7">
                  <c:v>0.05</c:v>
                </c:pt>
                <c:pt idx="8">
                  <c:v>#N/A</c:v>
                </c:pt>
                <c:pt idx="9">
                  <c:v>0.06</c:v>
                </c:pt>
              </c:numCache>
            </c:numRef>
          </c:val>
          <c:extLst>
            <c:ext xmlns:c16="http://schemas.microsoft.com/office/drawing/2014/chart" uri="{C3380CC4-5D6E-409C-BE32-E72D297353CC}">
              <c16:uniqueId val="{00000003-4EC1-4969-B3A6-823F0564EBE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2.37</c:v>
                </c:pt>
                <c:pt idx="2">
                  <c:v>#N/A</c:v>
                </c:pt>
                <c:pt idx="3">
                  <c:v>0.93</c:v>
                </c:pt>
                <c:pt idx="4">
                  <c:v>#N/A</c:v>
                </c:pt>
                <c:pt idx="5">
                  <c:v>0.19</c:v>
                </c:pt>
                <c:pt idx="6">
                  <c:v>#N/A</c:v>
                </c:pt>
                <c:pt idx="7">
                  <c:v>0.32</c:v>
                </c:pt>
                <c:pt idx="8">
                  <c:v>#N/A</c:v>
                </c:pt>
                <c:pt idx="9">
                  <c:v>7.0000000000000007E-2</c:v>
                </c:pt>
              </c:numCache>
            </c:numRef>
          </c:val>
          <c:extLst>
            <c:ext xmlns:c16="http://schemas.microsoft.com/office/drawing/2014/chart" uri="{C3380CC4-5D6E-409C-BE32-E72D297353CC}">
              <c16:uniqueId val="{00000004-4EC1-4969-B3A6-823F0564EBE1}"/>
            </c:ext>
          </c:extLst>
        </c:ser>
        <c:ser>
          <c:idx val="5"/>
          <c:order val="5"/>
          <c:tx>
            <c:strRef>
              <c:f>データシート!$A$32</c:f>
              <c:strCache>
                <c:ptCount val="1"/>
                <c:pt idx="0">
                  <c:v>町設置型浄化槽事業特別会計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0.97</c:v>
                </c:pt>
                <c:pt idx="2">
                  <c:v>#N/A</c:v>
                </c:pt>
                <c:pt idx="3">
                  <c:v>0.88</c:v>
                </c:pt>
                <c:pt idx="4">
                  <c:v>#N/A</c:v>
                </c:pt>
                <c:pt idx="5">
                  <c:v>0.74</c:v>
                </c:pt>
                <c:pt idx="6">
                  <c:v>#N/A</c:v>
                </c:pt>
                <c:pt idx="7">
                  <c:v>0.55000000000000004</c:v>
                </c:pt>
                <c:pt idx="8">
                  <c:v>#N/A</c:v>
                </c:pt>
                <c:pt idx="9">
                  <c:v>0.42</c:v>
                </c:pt>
              </c:numCache>
            </c:numRef>
          </c:val>
          <c:extLst>
            <c:ext xmlns:c16="http://schemas.microsoft.com/office/drawing/2014/chart" uri="{C3380CC4-5D6E-409C-BE32-E72D297353CC}">
              <c16:uniqueId val="{00000005-4EC1-4969-B3A6-823F0564EBE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0.39</c:v>
                </c:pt>
                <c:pt idx="2">
                  <c:v>#N/A</c:v>
                </c:pt>
                <c:pt idx="3">
                  <c:v>0.03</c:v>
                </c:pt>
                <c:pt idx="4">
                  <c:v>#N/A</c:v>
                </c:pt>
                <c:pt idx="5">
                  <c:v>0.04</c:v>
                </c:pt>
                <c:pt idx="6">
                  <c:v>#N/A</c:v>
                </c:pt>
                <c:pt idx="7">
                  <c:v>0.13</c:v>
                </c:pt>
                <c:pt idx="8">
                  <c:v>#N/A</c:v>
                </c:pt>
                <c:pt idx="9">
                  <c:v>0.59</c:v>
                </c:pt>
              </c:numCache>
            </c:numRef>
          </c:val>
          <c:extLst>
            <c:ext xmlns:c16="http://schemas.microsoft.com/office/drawing/2014/chart" uri="{C3380CC4-5D6E-409C-BE32-E72D297353CC}">
              <c16:uniqueId val="{00000006-4EC1-4969-B3A6-823F0564EBE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0.48</c:v>
                </c:pt>
                <c:pt idx="4">
                  <c:v>#N/A</c:v>
                </c:pt>
                <c:pt idx="5">
                  <c:v>0.95</c:v>
                </c:pt>
                <c:pt idx="6">
                  <c:v>#N/A</c:v>
                </c:pt>
                <c:pt idx="7">
                  <c:v>0.56000000000000005</c:v>
                </c:pt>
                <c:pt idx="8">
                  <c:v>#N/A</c:v>
                </c:pt>
                <c:pt idx="9">
                  <c:v>1.06</c:v>
                </c:pt>
              </c:numCache>
            </c:numRef>
          </c:val>
          <c:extLst>
            <c:ext xmlns:c16="http://schemas.microsoft.com/office/drawing/2014/chart" uri="{C3380CC4-5D6E-409C-BE32-E72D297353CC}">
              <c16:uniqueId val="{00000007-4EC1-4969-B3A6-823F0564EBE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7.5</c:v>
                </c:pt>
                <c:pt idx="2">
                  <c:v>#N/A</c:v>
                </c:pt>
                <c:pt idx="3">
                  <c:v>7.65</c:v>
                </c:pt>
                <c:pt idx="4">
                  <c:v>#N/A</c:v>
                </c:pt>
                <c:pt idx="5">
                  <c:v>7.36</c:v>
                </c:pt>
                <c:pt idx="6">
                  <c:v>#N/A</c:v>
                </c:pt>
                <c:pt idx="7">
                  <c:v>7.49</c:v>
                </c:pt>
                <c:pt idx="8">
                  <c:v>#N/A</c:v>
                </c:pt>
                <c:pt idx="9">
                  <c:v>7.12</c:v>
                </c:pt>
              </c:numCache>
            </c:numRef>
          </c:val>
          <c:extLst>
            <c:ext xmlns:c16="http://schemas.microsoft.com/office/drawing/2014/chart" uri="{C3380CC4-5D6E-409C-BE32-E72D297353CC}">
              <c16:uniqueId val="{00000008-4EC1-4969-B3A6-823F0564EB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4.43</c:v>
                </c:pt>
                <c:pt idx="2">
                  <c:v>#N/A</c:v>
                </c:pt>
                <c:pt idx="3">
                  <c:v>4.8099999999999996</c:v>
                </c:pt>
                <c:pt idx="4">
                  <c:v>#N/A</c:v>
                </c:pt>
                <c:pt idx="5">
                  <c:v>7.01</c:v>
                </c:pt>
                <c:pt idx="6">
                  <c:v>#N/A</c:v>
                </c:pt>
                <c:pt idx="7">
                  <c:v>10.130000000000001</c:v>
                </c:pt>
                <c:pt idx="8">
                  <c:v>#N/A</c:v>
                </c:pt>
                <c:pt idx="9">
                  <c:v>9.2100000000000009</c:v>
                </c:pt>
              </c:numCache>
            </c:numRef>
          </c:val>
          <c:extLst>
            <c:ext xmlns:c16="http://schemas.microsoft.com/office/drawing/2014/chart" uri="{C3380CC4-5D6E-409C-BE32-E72D297353CC}">
              <c16:uniqueId val="{00000009-4EC1-4969-B3A6-823F0564EB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363</c:v>
                </c:pt>
                <c:pt idx="5">
                  <c:v>378</c:v>
                </c:pt>
                <c:pt idx="8">
                  <c:v>380</c:v>
                </c:pt>
                <c:pt idx="11">
                  <c:v>380</c:v>
                </c:pt>
                <c:pt idx="14">
                  <c:v>385</c:v>
                </c:pt>
              </c:numCache>
            </c:numRef>
          </c:val>
          <c:extLst>
            <c:ext xmlns:c16="http://schemas.microsoft.com/office/drawing/2014/chart" uri="{C3380CC4-5D6E-409C-BE32-E72D297353CC}">
              <c16:uniqueId val="{00000000-42C0-4583-B07A-6E00E55AD7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C0-4583-B07A-6E00E55AD7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59</c:v>
                </c:pt>
                <c:pt idx="3">
                  <c:v>60</c:v>
                </c:pt>
                <c:pt idx="6">
                  <c:v>65</c:v>
                </c:pt>
                <c:pt idx="9">
                  <c:v>65</c:v>
                </c:pt>
                <c:pt idx="12">
                  <c:v>138</c:v>
                </c:pt>
              </c:numCache>
            </c:numRef>
          </c:val>
          <c:extLst>
            <c:ext xmlns:c16="http://schemas.microsoft.com/office/drawing/2014/chart" uri="{C3380CC4-5D6E-409C-BE32-E72D297353CC}">
              <c16:uniqueId val="{00000002-42C0-4583-B07A-6E00E55AD7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37</c:v>
                </c:pt>
                <c:pt idx="6">
                  <c:v>37</c:v>
                </c:pt>
                <c:pt idx="9">
                  <c:v>37</c:v>
                </c:pt>
                <c:pt idx="12">
                  <c:v>14</c:v>
                </c:pt>
              </c:numCache>
            </c:numRef>
          </c:val>
          <c:extLst>
            <c:ext xmlns:c16="http://schemas.microsoft.com/office/drawing/2014/chart" uri="{C3380CC4-5D6E-409C-BE32-E72D297353CC}">
              <c16:uniqueId val="{00000003-42C0-4583-B07A-6E00E55AD7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102</c:v>
                </c:pt>
                <c:pt idx="3">
                  <c:v>84</c:v>
                </c:pt>
                <c:pt idx="6">
                  <c:v>110</c:v>
                </c:pt>
                <c:pt idx="9">
                  <c:v>106</c:v>
                </c:pt>
                <c:pt idx="12">
                  <c:v>103</c:v>
                </c:pt>
              </c:numCache>
            </c:numRef>
          </c:val>
          <c:extLst>
            <c:ext xmlns:c16="http://schemas.microsoft.com/office/drawing/2014/chart" uri="{C3380CC4-5D6E-409C-BE32-E72D297353CC}">
              <c16:uniqueId val="{00000004-42C0-4583-B07A-6E00E55AD7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C0-4583-B07A-6E00E55AD7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C0-4583-B07A-6E00E55AD7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390</c:v>
                </c:pt>
                <c:pt idx="3">
                  <c:v>401</c:v>
                </c:pt>
                <c:pt idx="6">
                  <c:v>415</c:v>
                </c:pt>
                <c:pt idx="9">
                  <c:v>432</c:v>
                </c:pt>
                <c:pt idx="12">
                  <c:v>449</c:v>
                </c:pt>
              </c:numCache>
            </c:numRef>
          </c:val>
          <c:extLst>
            <c:ext xmlns:c16="http://schemas.microsoft.com/office/drawing/2014/chart" uri="{C3380CC4-5D6E-409C-BE32-E72D297353CC}">
              <c16:uniqueId val="{00000007-42C0-4583-B07A-6E00E55AD7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225</c:v>
                </c:pt>
                <c:pt idx="2">
                  <c:v>#N/A</c:v>
                </c:pt>
                <c:pt idx="3">
                  <c:v>#N/A</c:v>
                </c:pt>
                <c:pt idx="4">
                  <c:v>204</c:v>
                </c:pt>
                <c:pt idx="5">
                  <c:v>#N/A</c:v>
                </c:pt>
                <c:pt idx="6">
                  <c:v>#N/A</c:v>
                </c:pt>
                <c:pt idx="7">
                  <c:v>247</c:v>
                </c:pt>
                <c:pt idx="8">
                  <c:v>#N/A</c:v>
                </c:pt>
                <c:pt idx="9">
                  <c:v>#N/A</c:v>
                </c:pt>
                <c:pt idx="10">
                  <c:v>260</c:v>
                </c:pt>
                <c:pt idx="11">
                  <c:v>#N/A</c:v>
                </c:pt>
                <c:pt idx="12">
                  <c:v>#N/A</c:v>
                </c:pt>
                <c:pt idx="13">
                  <c:v>319</c:v>
                </c:pt>
                <c:pt idx="14">
                  <c:v>#N/A</c:v>
                </c:pt>
              </c:numCache>
            </c:numRef>
          </c:val>
          <c:smooth val="0"/>
          <c:extLst>
            <c:ext xmlns:c16="http://schemas.microsoft.com/office/drawing/2014/chart" uri="{C3380CC4-5D6E-409C-BE32-E72D297353CC}">
              <c16:uniqueId val="{00000008-42C0-4583-B07A-6E00E55AD7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4896</c:v>
                </c:pt>
                <c:pt idx="5">
                  <c:v>4827</c:v>
                </c:pt>
                <c:pt idx="8">
                  <c:v>4734</c:v>
                </c:pt>
                <c:pt idx="11">
                  <c:v>4653</c:v>
                </c:pt>
                <c:pt idx="14">
                  <c:v>4530</c:v>
                </c:pt>
              </c:numCache>
            </c:numRef>
          </c:val>
          <c:extLst>
            <c:ext xmlns:c16="http://schemas.microsoft.com/office/drawing/2014/chart" uri="{C3380CC4-5D6E-409C-BE32-E72D297353CC}">
              <c16:uniqueId val="{00000000-89BF-4DCC-B5BD-9F2D5C5F5C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615</c:v>
                </c:pt>
                <c:pt idx="5">
                  <c:v>582</c:v>
                </c:pt>
                <c:pt idx="8">
                  <c:v>550</c:v>
                </c:pt>
                <c:pt idx="11">
                  <c:v>517</c:v>
                </c:pt>
                <c:pt idx="14">
                  <c:v>484</c:v>
                </c:pt>
              </c:numCache>
            </c:numRef>
          </c:val>
          <c:extLst>
            <c:ext xmlns:c16="http://schemas.microsoft.com/office/drawing/2014/chart" uri="{C3380CC4-5D6E-409C-BE32-E72D297353CC}">
              <c16:uniqueId val="{00000001-89BF-4DCC-B5BD-9F2D5C5F5C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1322</c:v>
                </c:pt>
                <c:pt idx="5">
                  <c:v>1499</c:v>
                </c:pt>
                <c:pt idx="8">
                  <c:v>1529</c:v>
                </c:pt>
                <c:pt idx="11">
                  <c:v>1793</c:v>
                </c:pt>
                <c:pt idx="14">
                  <c:v>2295</c:v>
                </c:pt>
              </c:numCache>
            </c:numRef>
          </c:val>
          <c:extLst>
            <c:ext xmlns:c16="http://schemas.microsoft.com/office/drawing/2014/chart" uri="{C3380CC4-5D6E-409C-BE32-E72D297353CC}">
              <c16:uniqueId val="{00000002-89BF-4DCC-B5BD-9F2D5C5F5C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BF-4DCC-B5BD-9F2D5C5F5C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BF-4DCC-B5BD-9F2D5C5F5C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BF-4DCC-B5BD-9F2D5C5F5C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1832</c:v>
                </c:pt>
                <c:pt idx="3">
                  <c:v>1780</c:v>
                </c:pt>
                <c:pt idx="6">
                  <c:v>1745</c:v>
                </c:pt>
                <c:pt idx="9">
                  <c:v>1698</c:v>
                </c:pt>
                <c:pt idx="12">
                  <c:v>1704</c:v>
                </c:pt>
              </c:numCache>
            </c:numRef>
          </c:val>
          <c:extLst>
            <c:ext xmlns:c16="http://schemas.microsoft.com/office/drawing/2014/chart" uri="{C3380CC4-5D6E-409C-BE32-E72D297353CC}">
              <c16:uniqueId val="{00000006-89BF-4DCC-B5BD-9F2D5C5F5C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121</c:v>
                </c:pt>
                <c:pt idx="3">
                  <c:v>86</c:v>
                </c:pt>
                <c:pt idx="6">
                  <c:v>58</c:v>
                </c:pt>
                <c:pt idx="9">
                  <c:v>32</c:v>
                </c:pt>
                <c:pt idx="12">
                  <c:v>19</c:v>
                </c:pt>
              </c:numCache>
            </c:numRef>
          </c:val>
          <c:extLst>
            <c:ext xmlns:c16="http://schemas.microsoft.com/office/drawing/2014/chart" uri="{C3380CC4-5D6E-409C-BE32-E72D297353CC}">
              <c16:uniqueId val="{00000007-89BF-4DCC-B5BD-9F2D5C5F5C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1386</c:v>
                </c:pt>
                <c:pt idx="3">
                  <c:v>1256</c:v>
                </c:pt>
                <c:pt idx="6">
                  <c:v>1193</c:v>
                </c:pt>
                <c:pt idx="9">
                  <c:v>1148</c:v>
                </c:pt>
                <c:pt idx="12">
                  <c:v>1167</c:v>
                </c:pt>
              </c:numCache>
            </c:numRef>
          </c:val>
          <c:extLst>
            <c:ext xmlns:c16="http://schemas.microsoft.com/office/drawing/2014/chart" uri="{C3380CC4-5D6E-409C-BE32-E72D297353CC}">
              <c16:uniqueId val="{00000008-89BF-4DCC-B5BD-9F2D5C5F5C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1063</c:v>
                </c:pt>
                <c:pt idx="3">
                  <c:v>1017</c:v>
                </c:pt>
                <c:pt idx="6">
                  <c:v>967</c:v>
                </c:pt>
                <c:pt idx="9">
                  <c:v>915</c:v>
                </c:pt>
                <c:pt idx="12">
                  <c:v>1133</c:v>
                </c:pt>
              </c:numCache>
            </c:numRef>
          </c:val>
          <c:extLst>
            <c:ext xmlns:c16="http://schemas.microsoft.com/office/drawing/2014/chart" uri="{C3380CC4-5D6E-409C-BE32-E72D297353CC}">
              <c16:uniqueId val="{00000009-89BF-4DCC-B5BD-9F2D5C5F5C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4494</c:v>
                </c:pt>
                <c:pt idx="3">
                  <c:v>4449</c:v>
                </c:pt>
                <c:pt idx="6">
                  <c:v>4421</c:v>
                </c:pt>
                <c:pt idx="9">
                  <c:v>4295</c:v>
                </c:pt>
                <c:pt idx="12">
                  <c:v>4122</c:v>
                </c:pt>
              </c:numCache>
            </c:numRef>
          </c:val>
          <c:extLst>
            <c:ext xmlns:c16="http://schemas.microsoft.com/office/drawing/2014/chart" uri="{C3380CC4-5D6E-409C-BE32-E72D297353CC}">
              <c16:uniqueId val="{0000000A-89BF-4DCC-B5BD-9F2D5C5F5C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2063</c:v>
                </c:pt>
                <c:pt idx="2">
                  <c:v>#N/A</c:v>
                </c:pt>
                <c:pt idx="3">
                  <c:v>#N/A</c:v>
                </c:pt>
                <c:pt idx="4">
                  <c:v>1680</c:v>
                </c:pt>
                <c:pt idx="5">
                  <c:v>#N/A</c:v>
                </c:pt>
                <c:pt idx="6">
                  <c:v>#N/A</c:v>
                </c:pt>
                <c:pt idx="7">
                  <c:v>1571</c:v>
                </c:pt>
                <c:pt idx="8">
                  <c:v>#N/A</c:v>
                </c:pt>
                <c:pt idx="9">
                  <c:v>#N/A</c:v>
                </c:pt>
                <c:pt idx="10">
                  <c:v>1125</c:v>
                </c:pt>
                <c:pt idx="11">
                  <c:v>#N/A</c:v>
                </c:pt>
                <c:pt idx="12">
                  <c:v>#N/A</c:v>
                </c:pt>
                <c:pt idx="13">
                  <c:v>836</c:v>
                </c:pt>
                <c:pt idx="14">
                  <c:v>#N/A</c:v>
                </c:pt>
              </c:numCache>
            </c:numRef>
          </c:val>
          <c:smooth val="0"/>
          <c:extLst>
            <c:ext xmlns:c16="http://schemas.microsoft.com/office/drawing/2014/chart" uri="{C3380CC4-5D6E-409C-BE32-E72D297353CC}">
              <c16:uniqueId val="{0000000B-89BF-4DCC-B5BD-9F2D5C5F5C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656</c:v>
                </c:pt>
                <c:pt idx="1">
                  <c:v>762</c:v>
                </c:pt>
                <c:pt idx="2">
                  <c:v>866</c:v>
                </c:pt>
              </c:numCache>
            </c:numRef>
          </c:val>
          <c:extLst>
            <c:ext xmlns:c16="http://schemas.microsoft.com/office/drawing/2014/chart" uri="{C3380CC4-5D6E-409C-BE32-E72D297353CC}">
              <c16:uniqueId val="{00000000-A428-4EE2-A833-048C01B316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A428-4EE2-A833-048C01B316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711</c:v>
                </c:pt>
                <c:pt idx="1">
                  <c:v>934</c:v>
                </c:pt>
                <c:pt idx="2">
                  <c:v>1340</c:v>
                </c:pt>
              </c:numCache>
            </c:numRef>
          </c:val>
          <c:extLst>
            <c:ext xmlns:c16="http://schemas.microsoft.com/office/drawing/2014/chart" uri="{C3380CC4-5D6E-409C-BE32-E72D297353CC}">
              <c16:uniqueId val="{00000002-A428-4EE2-A833-048C01B316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{3D6867BF-E0F9-4332-A38D-C13089939922}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7F6-4C12-BB86-325E7E1F98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{67747910-E693-49DB-BF9A-5805BA7DA26E}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F6-4C12-BB86-325E7E1F98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{A24B8D1B-46DD-48D8-8E44-E09B6C27C553}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F6-4C12-BB86-325E7E1F98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{9C5B1E4C-8786-47A9-9ECA-BFD984F78654}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F6-4C12-BB86-325E7E1F98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{04D3C4EC-E4DE-4F45-BD61-4BA21EDA4E88}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F6-4C12-BB86-325E7E1F980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{57E67324-84A8-403D-B9B3-B3A90743CEC8}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7F6-4C12-BB86-325E7E1F980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{ED4911F9-EC07-4E57-9F89-0CC5D433DA54}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7F6-4C12-BB86-325E7E1F980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{A1432F61-3E75-48C8-A62D-7C4C6D122741}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7F6-4C12-BB86-325E7E1F980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{FEE55EE1-354F-44DB-853E-C4C66A802D8C}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7F6-4C12-BB86-325E7E1F98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62.9</c:v>
                </c:pt>
                <c:pt idx="16">
                  <c:v>64.3</c:v>
                </c:pt>
                <c:pt idx="24">
                  <c:v>65.8</c:v>
                </c:pt>
                <c:pt idx="32">
                  <c:v>67.7</c:v>
                </c:pt>
              </c:numCache>
            </c:numRef>
          </c:xVal>
          <c:yVal>
            <c:numRef>
              <c:f>公会計指標分析・財政指標組合せ分析表!$BP$51:$DC$51</c:f>
              <c:numCache>
                <c:formatCode>#,##0.0;"▲ "#,##0.0</c:formatCode>
                <c:ptCount val="40"/>
                <c:pt idx="0">
                  <c:v>69.8</c:v>
                </c:pt>
                <c:pt idx="8">
                  <c:v>57.6</c:v>
                </c:pt>
                <c:pt idx="16">
                  <c:v>53.6</c:v>
                </c:pt>
                <c:pt idx="24">
                  <c:v>36.200000000000003</c:v>
                </c:pt>
                <c:pt idx="32">
                  <c:v>25</c:v>
                </c:pt>
              </c:numCache>
            </c:numRef>
          </c:yVal>
          <c:smooth val="0"/>
          <c:extLst>
            <c:ext xmlns:c16="http://schemas.microsoft.com/office/drawing/2014/chart" uri="{C3380CC4-5D6E-409C-BE32-E72D297353CC}">
              <c16:uniqueId val="{00000009-67F6-4C12-BB86-325E7E1F98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{F375E398-F1C4-4EA3-9B2C-27175AC69407}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7F6-4C12-BB86-325E7E1F98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{F3BB8697-6434-415D-81AA-D1101DF51864}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F6-4C12-BB86-325E7E1F98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{6AD78E5A-DFA2-4C38-B02F-DFBAA2CEA55C}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F6-4C12-BB86-325E7E1F98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{C5D41103-659F-410E-B3E3-AC5EE12B7D77}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F6-4C12-BB86-325E7E1F98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{C84DDB49-48AD-4CA9-B771-B4404D3388B7}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F6-4C12-BB86-325E7E1F980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{F1B55DCD-275C-4DD5-93B6-76C665FEF0C1}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7F6-4C12-BB86-325E7E1F980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{703BC3AD-A5BB-4BB6-82E7-DCA017E6B2CE}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7F6-4C12-BB86-325E7E1F980F}"/>
                </c:ext>
              </c:extLst>
            </c:dLbl>
            <c:dLbl>
              <c:idx val="24"/>
              <c:layout>
                <c:manualLayout>
                  <c:x val="-4.5538669966448023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{EB6D5822-5362-414A-804C-8B6D47B3FB5E}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7F6-4C12-BB86-325E7E1F980F}"/>
                </c:ext>
              </c:extLst>
            </c:dLbl>
            <c:dLbl>
              <c:idx val="32"/>
              <c:layout>
                <c:manualLayout>
                  <c:x val="-1.84928313340205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{ED18BB40-DA53-496C-A26E-49390541CF12}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7F6-4C12-BB86-325E7E1F98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62.8</c:v>
                </c:pt>
                <c:pt idx="32">
                  <c:v>62.8</c:v>
                </c:pt>
              </c:numCache>
            </c:numRef>
          </c:xVal>
          <c:yVal>
            <c:numRef>
              <c:f>公会計指標分析・財政指標組合せ分析表!$BP$55:$DC$55</c:f>
              <c:numCache>
                <c:formatCode>#,##0.0;"▲ "#,##0.0</c:formatCode>
                <c:ptCount val="40"/>
                <c:pt idx="0">
                  <c:v>0</c:v>
                </c:pt>
                <c:pt idx="8">
                  <c:v>0</c:v>
                </c:pt>
                <c:pt idx="16">
                  <c:v>3.1</c:v>
                </c:pt>
                <c:pt idx="24">
                  <c:v>3.4</c:v>
                </c:pt>
                <c:pt idx="32">
                  <c:v>0</c:v>
                </c:pt>
              </c:numCache>
            </c:numRef>
          </c:yVal>
          <c:smooth val="0"/>
          <c:extLst>
            <c:ext xmlns:c16="http://schemas.microsoft.com/office/drawing/2014/chart" uri="{C3380CC4-5D6E-409C-BE32-E72D297353CC}">
              <c16:uniqueId val="{00000013-67F6-4C12-BB86-325E7E1F980F}"/>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{BAA4C319-C202-4B32-83F7-4FB06CF2DFE3}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4FF-4726-ACE7-B4DCC1581D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{5B374F8F-79B5-45C3-9B58-59C093CC28FC}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FF-4726-ACE7-B4DCC1581D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{C5577280-7B0C-4772-9073-932C1260009E}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FF-4726-ACE7-B4DCC1581D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{2F1A6FA4-A876-43CE-8D27-26443019C8F7}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FF-4726-ACE7-B4DCC1581D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{95AE130F-6962-40E3-990F-B26DE0254E7F}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FF-4726-ACE7-B4DCC1581DD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{AF87FA07-5926-4CC4-A8BD-6596DC94F02C}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4FF-4726-ACE7-B4DCC1581DD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{FC3F684A-1F0E-4B27-91F6-128F9C62F279}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4FF-4726-ACE7-B4DCC1581DD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{C3030B7B-0F2C-4DE0-BC92-83C554A444DA}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4FF-4726-ACE7-B4DCC1581DD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{BB5A5473-51D2-4BD5-ABEC-0BEA5B173CB4}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4FF-4726-ACE7-B4DCC1581D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7.3</c:v>
                </c:pt>
                <c:pt idx="16">
                  <c:v>7.6</c:v>
                </c:pt>
                <c:pt idx="24">
                  <c:v>7.9</c:v>
                </c:pt>
                <c:pt idx="32">
                  <c:v>8.8000000000000007</c:v>
                </c:pt>
              </c:numCache>
            </c:numRef>
          </c:xVal>
          <c:yVal>
            <c:numRef>
              <c:f>公会計指標分析・財政指標組合せ分析表!$BP$73:$DC$73</c:f>
              <c:numCache>
                <c:formatCode>#,##0.0;"▲ "#,##0.0</c:formatCode>
                <c:ptCount val="40"/>
                <c:pt idx="0">
                  <c:v>69.8</c:v>
                </c:pt>
                <c:pt idx="8">
                  <c:v>57.6</c:v>
                </c:pt>
                <c:pt idx="16">
                  <c:v>53.6</c:v>
                </c:pt>
                <c:pt idx="24">
                  <c:v>36.200000000000003</c:v>
                </c:pt>
                <c:pt idx="32">
                  <c:v>25</c:v>
                </c:pt>
              </c:numCache>
            </c:numRef>
          </c:yVal>
          <c:smooth val="0"/>
          <c:extLst>
            <c:ext xmlns:c16="http://schemas.microsoft.com/office/drawing/2014/chart" uri="{C3380CC4-5D6E-409C-BE32-E72D297353CC}">
              <c16:uniqueId val="{00000009-44FF-4726-ACE7-B4DCC1581D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818E-2"/>
                  <c:y val="-6.926074743117198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{CFECDD9D-74AA-403C-93D8-817A943A793F}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4FF-4726-ACE7-B4DCC1581D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{3BDB7AD4-A614-4830-9D8D-D72F9D6C0DD8}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FF-4726-ACE7-B4DCC1581D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{5152A860-EB92-4E70-A820-62FEA3F0150E}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FF-4726-ACE7-B4DCC1581D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{2C2ECAA9-694F-4A35-AE73-8BC7BDFBAA9F}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FF-4726-ACE7-B4DCC1581D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{73BDFB43-E9BA-4740-9416-24C07EB821AE}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FF-4726-ACE7-B4DCC1581DD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{FCF15EF5-BB11-4CFE-9CAB-EE2CA97520C7}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4FF-4726-ACE7-B4DCC1581DDB}"/>
                </c:ext>
              </c:extLst>
            </c:dLbl>
            <c:dLbl>
              <c:idx val="16"/>
              <c:layout>
                <c:manualLayout>
                  <c:x val="-1.8171803637232468E-2"/>
                  <c:y val="-5.55725467444158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{3670E525-2415-40B8-9756-9E5440031F47}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4FF-4726-ACE7-B4DCC1581DD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{86CFAAA9-83FC-4E27-988A-B61C91CE74DB}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4FF-4726-ACE7-B4DCC1581DD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{E9D56A7B-4FD0-4245-AA0C-17A9963A1A46}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4FF-4726-ACE7-B4DCC1581D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8.8000000000000007</c:v>
                </c:pt>
                <c:pt idx="32">
                  <c:v>8.3000000000000007</c:v>
                </c:pt>
              </c:numCache>
            </c:numRef>
          </c:xVal>
          <c:yVal>
            <c:numRef>
              <c:f>公会計指標分析・財政指標組合せ分析表!$BP$77:$DC$77</c:f>
              <c:numCache>
                <c:formatCode>#,##0.0;"▲ "#,##0.0</c:formatCode>
                <c:ptCount val="40"/>
                <c:pt idx="0">
                  <c:v>0</c:v>
                </c:pt>
                <c:pt idx="8">
                  <c:v>0</c:v>
                </c:pt>
                <c:pt idx="16">
                  <c:v>3.1</c:v>
                </c:pt>
                <c:pt idx="24">
                  <c:v>3.4</c:v>
                </c:pt>
                <c:pt idx="32">
                  <c:v>0</c:v>
                </c:pt>
              </c:numCache>
            </c:numRef>
          </c:yVal>
          <c:smooth val="0"/>
          <c:extLst>
            <c:ext xmlns:c16="http://schemas.microsoft.com/office/drawing/2014/chart" uri="{C3380CC4-5D6E-409C-BE32-E72D297353CC}">
              <c16:uniqueId val="{00000013-44FF-4726-ACE7-B4DCC1581DDB}"/>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元利償還金については、臨時財政対策債の元金償還が順次開始されていることにより増加傾向である。その他については概ね同程度で推移しているが、</a:t>
          </a:r>
          <a:r>
            <a:rPr kumimoji="1" lang="ja-JP" altLang="en-US" sz="1100">
              <a:solidFill>
                <a:schemeClr val="dk1"/>
              </a:solidFill>
              <a:effectLst/>
              <a:latin typeface="+mn-lt"/>
              <a:ea typeface="+mn-ea"/>
              <a:cs typeface="+mn-cs"/>
            </a:rPr>
            <a:t>債務負担行為については土地開発公社債務保証に係る債務負担行為の一部繰り上げ償還を行った影響により、数値が高くなった。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一般会計等に係る地方債の現在高については、その年度の新発債を、その年度の元金償還額以内とするというルールを厳格適用し、引き続き前年比減となっている。</a:t>
          </a:r>
          <a:endParaRPr lang="ja-JP" altLang="ja-JP" sz="1400">
            <a:effectLst/>
          </a:endParaRPr>
        </a:p>
        <a:p>
          <a:r>
            <a:rPr kumimoji="1" lang="ja-JP" altLang="ja-JP" sz="1100">
              <a:solidFill>
                <a:schemeClr val="dk1"/>
              </a:solidFill>
              <a:effectLst/>
              <a:latin typeface="+mn-lt"/>
              <a:ea typeface="+mn-ea"/>
              <a:cs typeface="+mn-cs"/>
            </a:rPr>
            <a:t>債務負担行為に基づく支出予定額については、土地の買い戻しの進捗等により減少する見込みである。</a:t>
          </a:r>
          <a:endParaRPr lang="ja-JP" altLang="ja-JP" sz="1400">
            <a:effectLst/>
          </a:endParaRPr>
        </a:p>
        <a:p>
          <a:r>
            <a:rPr kumimoji="1" lang="ja-JP" altLang="ja-JP" sz="1100">
              <a:solidFill>
                <a:schemeClr val="dk1"/>
              </a:solidFill>
              <a:effectLst/>
              <a:latin typeface="+mn-lt"/>
              <a:ea typeface="+mn-ea"/>
              <a:cs typeface="+mn-cs"/>
            </a:rPr>
            <a:t>公営企業債等繰入見込額については、下水道事業における繰出対象債が減少傾向となっている。</a:t>
          </a:r>
          <a:endParaRPr lang="ja-JP" altLang="ja-JP" sz="1400">
            <a:effectLst/>
          </a:endParaRPr>
        </a:p>
        <a:p>
          <a:r>
            <a:rPr kumimoji="1" lang="ja-JP" altLang="ja-JP" sz="1100">
              <a:solidFill>
                <a:schemeClr val="dk1"/>
              </a:solidFill>
              <a:effectLst/>
              <a:latin typeface="+mn-lt"/>
              <a:ea typeface="+mn-ea"/>
              <a:cs typeface="+mn-cs"/>
            </a:rPr>
            <a:t>組合等負担等見込額は、足柄西部清掃組合債の償還進捗により減少傾向であるが、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施設更新のための新たな借り入れが想定される。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神奈川県山北町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新型コロナウイルス感染症対応に備えて財政調整基金に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財政調整基金の積み立ては臨時的なものであり、中長期的には減少が見込まれる。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公共施設整備基金：公共施設整備のため必要な土地の取得及び施設の新増改築。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地域福祉基金：地域における社会福祉団体の活動の促進。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簡易水道事業整備基金：簡易水道を整備するための基金。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公共施設整備基金：遊歩道整備費負担金の分割支払いが開始されるため、その財源として積み立てを実施したため増。</a:t>
          </a: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簡易水道事業整備基金：簡易水道施設整備のために積み立てを実施したため増。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公共施設整備基金：遊歩道整備費負担金の分割支払いが令和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年度まで続くため、引き続き積み立てを実施する予定。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新型コロナウイルス感染症対応に備えて臨時的な積み立てを実施したことにより増。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新型コロナウイルス感染症対応に備えて積み立てた資金は、令和４年度に取り崩す。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それ以降の積み立てに際しては、基金の使途の明確化を図るべく、特定目的基金に積み立てていくため、財政調整基金としては大きな増減なく推移する見込み。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満期一括償還債がないため、増減なし。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引き続き増減なく推移する見込み。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3D9E9A3-A066-4952-B142-6937FAB6F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43E873-A4E0-4E13-B300-52376DE5A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FE1D175-9DB6-49F5-9D51-29F931FA7C2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D8DE309-020F-46BC-90D0-DD473BC1947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745007E-854C-4ED2-B390-913FA49F54F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D084444-306E-4A6B-B453-F5D669087C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28AB166-A1D6-4CB6-BA5E-E3A660D61F5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29529B0-203E-4EC5-8DA4-15197F14777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9C0D374-55EF-4673-A3B4-DEB4726AD14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6A0B7CC-C003-445D-B5D8-21F32632028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B1A9131-248F-4741-A140-AFCABCEE080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4C7BC8E-10E1-490A-8511-FB84664F9FE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9,783
9,695
224.61
6,939,710
6,570,208
360,592
3,714,746
4,122,408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0B6CEA-9266-4930-9EDB-E98E9E0169B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A16978A-3E02-4625-B6E0-0184556CF99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517FEF1-2B1C-4625-B113-B8AA8A656F8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0ACF637-AFDB-473E-9487-C1E6191A396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17B3970-BDD7-4C69-9BC7-ED8C6C820A6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73C673B-E583-49E2-9310-4190F90ACC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5650A13-FD81-4798-A8A2-A5FA27BA2D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09C9305-AC9A-4612-8B62-95D13D3DEF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7DE040C-4CFD-4F68-8328-569A609F215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D373D93-375B-436B-B726-871D5FF919F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72D8237-69AC-4626-936B-C9414F4488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7168985-7C72-4037-AAB9-561D7FAA4C1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98AC890-2483-41B8-9039-8C0C1534045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18CA342-32BB-4014-A458-579181BFE85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83B8BCE-9A75-48C9-8E5F-2DF1B150A8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E242081-5AC9-4F14-85F8-1A10E0DFEB0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B9FFAF0-11EC-44D2-8340-1E9DB72AFD6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3B271B2-0861-4A10-965D-75A113CD225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B4FA777-39E7-44B4-A633-D9082DAA780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0D7C9EB-E0F0-42C9-9EB2-76756D5B4DC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745E197-FCF4-42AF-AAF5-D84FB3BD859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888BA7C-4C1C-471C-8133-59AFEECADA1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43EB536-3C92-406A-A289-B0749EC3EB3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04210A0-1F21-413A-856E-56EACC784FC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4F9FF0D-2166-490F-8390-52B8CA5A4F9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6DE4FA8-F95F-45F8-99DB-C1F27DD42B0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C535166-6468-4B04-A96C-1C7CF13B1A0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8249A03-DC0E-44AC-AEA3-8ED989F4254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51E9386-8AB7-446B-B99A-172DBC928A8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2D28707-D345-439B-9FEF-E6C93E11CC9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35B0CFA-811C-4E4A-9927-DA74FBD89C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BB29A87-89CA-4BFF-B07A-AFB18BA5E8A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61AA69-6C2F-4518-A71E-E2DF1D135B0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2372D3F-F200-4F15-B36E-2976462B0E5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F223FDA-71C9-4AD6-B9CE-02BBF296CC0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％削減するという目標を掲げ、施設の総量削減を進めている。有形固定資産減価償却率については、上昇傾向にあり、類似団体平均と比較しても高いため、取組みをさらに進める必要がある。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1007728-D5F0-4FFA-A56F-2037FFA5A1C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B365CEE-4DBE-46BD-89EA-868949F5A60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1F0512B-40D5-4333-8B4C-A4FC080A997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A47CE21-03D4-4125-9C05-0F3B87CF578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D82C7455-5A8C-4E5A-82B0-6A58A8D8CD1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2ED0AFD-9E7A-4BC7-8DB2-6F470D08DE1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988A18F-0479-452E-A724-D8F0633E8E9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A38A7AC-6F5D-402A-ACEC-D78BFD5ED0A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1F583FE-20DC-4A2A-A4A0-5383EAB1FDA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E663FB6B-784C-4EB3-8918-25309DCE4CB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B814B5AD-2942-46CE-B843-70090EBAC93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B2602D0-8208-47C7-A5D9-5E43759E2B8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C1A9B01C-9A46-4691-9566-C5A1EE54A28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59BB02FE-35D4-4FB3-920C-DA0D16370FA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047945D-0B22-479A-8C09-EB351BC77DF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9CE181A-C437-4EF2-87BD-D07DDA4681D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3B7B67C-BBA5-4507-B9A3-7C2CE820ABD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33FFC37-578A-4698-83BF-682FD94EEDB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DDF1D39A-BBFD-49E8-93EF-D7653509CA74}"/>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006A65FC-D785-4C3C-9C15-16619809A1F5}"/>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9797B38A-E933-40BD-BB3F-A8264C64DC30}"/>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7C4861B1-74D4-4F86-9C2B-E05354D52831}"/>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3CD7A98D-6C6A-474C-85D0-0C9F37945D03}"/>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8CF05D8A-DA82-4F48-89C7-362C00DF2812}"/>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262F2D1F-DF13-454B-AB4A-B034B9D87F16}"/>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D9935E68-A489-4980-89E2-590BFE6D7673}"/>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86451</xdr:rowOff>
    </xdr:from>
    <xdr:to>
      <xdr:col>15</xdr:col>
      <xdr:colOff>187325</xdr:colOff>
      <xdr:row>32</xdr:row>
      <xdr:rowOff>16601</xdr:rowOff>
    </xdr:to>
    <xdr:sp macro="" textlink="">
      <xdr:nvSpPr>
        <xdr:cNvPr id="75" name="フローチャート: 判断 74">
          <a:extLst>
            <a:ext uri="{FF2B5EF4-FFF2-40B4-BE49-F238E27FC236}">
              <a16:creationId xmlns:a16="http://schemas.microsoft.com/office/drawing/2014/main" id="{1FF95D00-3A81-4183-B039-38DE7B53B31B}"/>
            </a:ext>
          </a:extLst>
        </xdr:cNvPr>
        <xdr:cNvSpPr/>
      </xdr:nvSpPr>
      <xdr:spPr>
        <a:xfrm>
          <a:off x="3238500" y="617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49439</xdr:rowOff>
    </xdr:from>
    <xdr:to>
      <xdr:col>11</xdr:col>
      <xdr:colOff>187325</xdr:colOff>
      <xdr:row>31</xdr:row>
      <xdr:rowOff>151039</xdr:rowOff>
    </xdr:to>
    <xdr:sp macro="" textlink="">
      <xdr:nvSpPr>
        <xdr:cNvPr id="76" name="フローチャート: 判断 75">
          <a:extLst>
            <a:ext uri="{FF2B5EF4-FFF2-40B4-BE49-F238E27FC236}">
              <a16:creationId xmlns:a16="http://schemas.microsoft.com/office/drawing/2014/main" id="{E19274C5-4C54-4561-9A13-407DC3FBBE15}"/>
            </a:ext>
          </a:extLst>
        </xdr:cNvPr>
        <xdr:cNvSpPr/>
      </xdr:nvSpPr>
      <xdr:spPr>
        <a:xfrm>
          <a:off x="2476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30933</xdr:rowOff>
    </xdr:from>
    <xdr:to>
      <xdr:col>7</xdr:col>
      <xdr:colOff>187325</xdr:colOff>
      <xdr:row>31</xdr:row>
      <xdr:rowOff>132533</xdr:rowOff>
    </xdr:to>
    <xdr:sp macro="" textlink="">
      <xdr:nvSpPr>
        <xdr:cNvPr id="77" name="フローチャート: 判断 76">
          <a:extLst>
            <a:ext uri="{FF2B5EF4-FFF2-40B4-BE49-F238E27FC236}">
              <a16:creationId xmlns:a16="http://schemas.microsoft.com/office/drawing/2014/main" id="{B6F6317B-72FC-44DF-9CAA-E00116BE76CC}"/>
            </a:ext>
          </a:extLst>
        </xdr:cNvPr>
        <xdr:cNvSpPr/>
      </xdr:nvSpPr>
      <xdr:spPr>
        <a:xfrm>
          <a:off x="1714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79BC379-021E-4E7A-88A7-FB15A66A087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CC2FFDE-0F43-4575-A13B-E211C6AB63C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701A045-9613-484A-8727-E0816A8BD06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265FC66-BCE0-4F29-BECE-2609DE23BA2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050097A-1A1D-4A56-9E4A-0666170FB5F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115479</xdr:rowOff>
    </xdr:from>
    <xdr:to>
      <xdr:col>23</xdr:col>
      <xdr:colOff>136525</xdr:colOff>
      <xdr:row>33</xdr:row>
      <xdr:rowOff>45629</xdr:rowOff>
    </xdr:to>
    <xdr:sp macro="" textlink="">
      <xdr:nvSpPr>
        <xdr:cNvPr id="83" name="楕円 82">
          <a:extLst>
            <a:ext uri="{FF2B5EF4-FFF2-40B4-BE49-F238E27FC236}">
              <a16:creationId xmlns:a16="http://schemas.microsoft.com/office/drawing/2014/main" id="{33C729DA-9EAA-48D2-8683-52A84E8BB20B}"/>
            </a:ext>
          </a:extLst>
        </xdr:cNvPr>
        <xdr:cNvSpPr/>
      </xdr:nvSpPr>
      <xdr:spPr>
        <a:xfrm>
          <a:off x="47117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93906</xdr:rowOff>
    </xdr:from>
    <xdr:ext cx="405111" cy="259045"/>
    <xdr:sp macro="" textlink="">
      <xdr:nvSpPr>
        <xdr:cNvPr id="84" name="有形固定資産減価償却率該当値テキスト">
          <a:extLst>
            <a:ext uri="{FF2B5EF4-FFF2-40B4-BE49-F238E27FC236}">
              <a16:creationId xmlns:a16="http://schemas.microsoft.com/office/drawing/2014/main" id="{66F9026A-5F8C-43AD-9185-5A97DB1C5652}"/>
            </a:ext>
          </a:extLst>
        </xdr:cNvPr>
        <xdr:cNvSpPr txBox="1"/>
      </xdr:nvSpPr>
      <xdr:spPr>
        <a:xfrm>
          <a:off x="4813300" y="635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56878</xdr:rowOff>
    </xdr:from>
    <xdr:to>
      <xdr:col>19</xdr:col>
      <xdr:colOff>187325</xdr:colOff>
      <xdr:row>32</xdr:row>
      <xdr:rowOff>158478</xdr:rowOff>
    </xdr:to>
    <xdr:sp macro="" textlink="">
      <xdr:nvSpPr>
        <xdr:cNvPr id="85" name="楕円 84">
          <a:extLst>
            <a:ext uri="{FF2B5EF4-FFF2-40B4-BE49-F238E27FC236}">
              <a16:creationId xmlns:a16="http://schemas.microsoft.com/office/drawing/2014/main" id="{450EE906-86CA-43B4-A98A-5C87BC9F67A3}"/>
            </a:ext>
          </a:extLst>
        </xdr:cNvPr>
        <xdr:cNvSpPr/>
      </xdr:nvSpPr>
      <xdr:spPr>
        <a:xfrm>
          <a:off x="4000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107678</xdr:rowOff>
    </xdr:from>
    <xdr:to>
      <xdr:col>23</xdr:col>
      <xdr:colOff>85725</xdr:colOff>
      <xdr:row>32</xdr:row>
      <xdr:rowOff>166279</xdr:rowOff>
    </xdr:to>
    <xdr:cxnSp macro="">
      <xdr:nvCxnSpPr>
        <xdr:cNvPr id="86" name="直線コネクタ 85">
          <a:extLst>
            <a:ext uri="{FF2B5EF4-FFF2-40B4-BE49-F238E27FC236}">
              <a16:creationId xmlns:a16="http://schemas.microsoft.com/office/drawing/2014/main" id="{6D0C3E91-8DFF-46D0-89C0-4D1C4284E422}"/>
            </a:ext>
          </a:extLst>
        </xdr:cNvPr>
        <xdr:cNvCxnSpPr/>
      </xdr:nvCxnSpPr>
      <xdr:spPr>
        <a:xfrm>
          <a:off x="4051300" y="636560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10614</xdr:rowOff>
    </xdr:from>
    <xdr:to>
      <xdr:col>15</xdr:col>
      <xdr:colOff>187325</xdr:colOff>
      <xdr:row>32</xdr:row>
      <xdr:rowOff>112214</xdr:rowOff>
    </xdr:to>
    <xdr:sp macro="" textlink="">
      <xdr:nvSpPr>
        <xdr:cNvPr id="87" name="楕円 86">
          <a:extLst>
            <a:ext uri="{FF2B5EF4-FFF2-40B4-BE49-F238E27FC236}">
              <a16:creationId xmlns:a16="http://schemas.microsoft.com/office/drawing/2014/main" id="{A1599075-E581-447F-9692-F84ACC3B4802}"/>
            </a:ext>
          </a:extLst>
        </xdr:cNvPr>
        <xdr:cNvSpPr/>
      </xdr:nvSpPr>
      <xdr:spPr>
        <a:xfrm>
          <a:off x="3238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61414</xdr:rowOff>
    </xdr:from>
    <xdr:to>
      <xdr:col>19</xdr:col>
      <xdr:colOff>136525</xdr:colOff>
      <xdr:row>32</xdr:row>
      <xdr:rowOff>107678</xdr:rowOff>
    </xdr:to>
    <xdr:cxnSp macro="">
      <xdr:nvCxnSpPr>
        <xdr:cNvPr id="88" name="直線コネクタ 87">
          <a:extLst>
            <a:ext uri="{FF2B5EF4-FFF2-40B4-BE49-F238E27FC236}">
              <a16:creationId xmlns:a16="http://schemas.microsoft.com/office/drawing/2014/main" id="{01DA474B-319A-40B9-A830-7B6A070DED69}"/>
            </a:ext>
          </a:extLst>
        </xdr:cNvPr>
        <xdr:cNvCxnSpPr/>
      </xdr:nvCxnSpPr>
      <xdr:spPr>
        <a:xfrm>
          <a:off x="3289300" y="631933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138883</xdr:rowOff>
    </xdr:from>
    <xdr:to>
      <xdr:col>11</xdr:col>
      <xdr:colOff>187325</xdr:colOff>
      <xdr:row>32</xdr:row>
      <xdr:rowOff>69033</xdr:rowOff>
    </xdr:to>
    <xdr:sp macro="" textlink="">
      <xdr:nvSpPr>
        <xdr:cNvPr id="89" name="楕円 88">
          <a:extLst>
            <a:ext uri="{FF2B5EF4-FFF2-40B4-BE49-F238E27FC236}">
              <a16:creationId xmlns:a16="http://schemas.microsoft.com/office/drawing/2014/main" id="{7E21A1A9-0CE7-413A-A77F-281205D93F01}"/>
            </a:ext>
          </a:extLst>
        </xdr:cNvPr>
        <xdr:cNvSpPr/>
      </xdr:nvSpPr>
      <xdr:spPr>
        <a:xfrm>
          <a:off x="2476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18233</xdr:rowOff>
    </xdr:from>
    <xdr:to>
      <xdr:col>15</xdr:col>
      <xdr:colOff>136525</xdr:colOff>
      <xdr:row>32</xdr:row>
      <xdr:rowOff>61414</xdr:rowOff>
    </xdr:to>
    <xdr:cxnSp macro="">
      <xdr:nvCxnSpPr>
        <xdr:cNvPr id="90" name="直線コネクタ 89">
          <a:extLst>
            <a:ext uri="{FF2B5EF4-FFF2-40B4-BE49-F238E27FC236}">
              <a16:creationId xmlns:a16="http://schemas.microsoft.com/office/drawing/2014/main" id="{84404EB7-3CBE-4E65-AACA-07C60BB17910}"/>
            </a:ext>
          </a:extLst>
        </xdr:cNvPr>
        <xdr:cNvCxnSpPr/>
      </xdr:nvCxnSpPr>
      <xdr:spPr>
        <a:xfrm>
          <a:off x="2527300" y="6276158"/>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108041</xdr:rowOff>
    </xdr:from>
    <xdr:to>
      <xdr:col>7</xdr:col>
      <xdr:colOff>187325</xdr:colOff>
      <xdr:row>32</xdr:row>
      <xdr:rowOff>38191</xdr:rowOff>
    </xdr:to>
    <xdr:sp macro="" textlink="">
      <xdr:nvSpPr>
        <xdr:cNvPr id="91" name="楕円 90">
          <a:extLst>
            <a:ext uri="{FF2B5EF4-FFF2-40B4-BE49-F238E27FC236}">
              <a16:creationId xmlns:a16="http://schemas.microsoft.com/office/drawing/2014/main" id="{B3177DDC-B443-45A7-BE95-59914A4EFCB5}"/>
            </a:ext>
          </a:extLst>
        </xdr:cNvPr>
        <xdr:cNvSpPr/>
      </xdr:nvSpPr>
      <xdr:spPr>
        <a:xfrm>
          <a:off x="1714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158841</xdr:rowOff>
    </xdr:from>
    <xdr:to>
      <xdr:col>11</xdr:col>
      <xdr:colOff>136525</xdr:colOff>
      <xdr:row>32</xdr:row>
      <xdr:rowOff>18233</xdr:rowOff>
    </xdr:to>
    <xdr:cxnSp macro="">
      <xdr:nvCxnSpPr>
        <xdr:cNvPr id="92" name="直線コネクタ 91">
          <a:extLst>
            <a:ext uri="{FF2B5EF4-FFF2-40B4-BE49-F238E27FC236}">
              <a16:creationId xmlns:a16="http://schemas.microsoft.com/office/drawing/2014/main" id="{82AE9DD2-339A-44AE-BBD2-6E25D8DBACEC}"/>
            </a:ext>
          </a:extLst>
        </xdr:cNvPr>
        <xdr:cNvCxnSpPr/>
      </xdr:nvCxnSpPr>
      <xdr:spPr>
        <a:xfrm>
          <a:off x="1765300" y="6245316"/>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69A93B73-6177-4AF6-8E78-5401E9668679}"/>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33128</xdr:rowOff>
    </xdr:from>
    <xdr:ext cx="405111" cy="259045"/>
    <xdr:sp macro="" textlink="">
      <xdr:nvSpPr>
        <xdr:cNvPr id="94" name="n_2aveValue有形固定資産減価償却率">
          <a:extLst>
            <a:ext uri="{FF2B5EF4-FFF2-40B4-BE49-F238E27FC236}">
              <a16:creationId xmlns:a16="http://schemas.microsoft.com/office/drawing/2014/main" id="{A931DADF-BE81-46F0-BFF5-A9D8F6F63DEE}"/>
            </a:ext>
          </a:extLst>
        </xdr:cNvPr>
        <xdr:cNvSpPr txBox="1"/>
      </xdr:nvSpPr>
      <xdr:spPr>
        <a:xfrm>
          <a:off x="3086744" y="5948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167566</xdr:rowOff>
    </xdr:from>
    <xdr:ext cx="405111" cy="259045"/>
    <xdr:sp macro="" textlink="">
      <xdr:nvSpPr>
        <xdr:cNvPr id="95" name="n_3aveValue有形固定資産減価償却率">
          <a:extLst>
            <a:ext uri="{FF2B5EF4-FFF2-40B4-BE49-F238E27FC236}">
              <a16:creationId xmlns:a16="http://schemas.microsoft.com/office/drawing/2014/main" id="{7549A133-DF35-42C8-9AC7-8533F712E278}"/>
            </a:ext>
          </a:extLst>
        </xdr:cNvPr>
        <xdr:cNvSpPr txBox="1"/>
      </xdr:nvSpPr>
      <xdr:spPr>
        <a:xfrm>
          <a:off x="2324744" y="591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149060</xdr:rowOff>
    </xdr:from>
    <xdr:ext cx="405111" cy="259045"/>
    <xdr:sp macro="" textlink="">
      <xdr:nvSpPr>
        <xdr:cNvPr id="96" name="n_4aveValue有形固定資産減価償却率">
          <a:extLst>
            <a:ext uri="{FF2B5EF4-FFF2-40B4-BE49-F238E27FC236}">
              <a16:creationId xmlns:a16="http://schemas.microsoft.com/office/drawing/2014/main" id="{2FC2D50E-33D6-477C-A3C1-0E3B6D9499DF}"/>
            </a:ext>
          </a:extLst>
        </xdr:cNvPr>
        <xdr:cNvSpPr txBox="1"/>
      </xdr:nvSpPr>
      <xdr:spPr>
        <a:xfrm>
          <a:off x="1562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149605</xdr:rowOff>
    </xdr:from>
    <xdr:ext cx="405111" cy="259045"/>
    <xdr:sp macro="" textlink="">
      <xdr:nvSpPr>
        <xdr:cNvPr id="97" name="n_1mainValue有形固定資産減価償却率">
          <a:extLst>
            <a:ext uri="{FF2B5EF4-FFF2-40B4-BE49-F238E27FC236}">
              <a16:creationId xmlns:a16="http://schemas.microsoft.com/office/drawing/2014/main" id="{632DB2EF-8D0D-4983-9AB6-0F9FE4CA0A5F}"/>
            </a:ext>
          </a:extLst>
        </xdr:cNvPr>
        <xdr:cNvSpPr txBox="1"/>
      </xdr:nvSpPr>
      <xdr:spPr>
        <a:xfrm>
          <a:off x="38360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103341</xdr:rowOff>
    </xdr:from>
    <xdr:ext cx="405111" cy="259045"/>
    <xdr:sp macro="" textlink="">
      <xdr:nvSpPr>
        <xdr:cNvPr id="98" name="n_2mainValue有形固定資産減価償却率">
          <a:extLst>
            <a:ext uri="{FF2B5EF4-FFF2-40B4-BE49-F238E27FC236}">
              <a16:creationId xmlns:a16="http://schemas.microsoft.com/office/drawing/2014/main" id="{38C7FCF9-378C-4345-8E9A-02E51F754351}"/>
            </a:ext>
          </a:extLst>
        </xdr:cNvPr>
        <xdr:cNvSpPr txBox="1"/>
      </xdr:nvSpPr>
      <xdr:spPr>
        <a:xfrm>
          <a:off x="3086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60160</xdr:rowOff>
    </xdr:from>
    <xdr:ext cx="405111" cy="259045"/>
    <xdr:sp macro="" textlink="">
      <xdr:nvSpPr>
        <xdr:cNvPr id="99" name="n_3mainValue有形固定資産減価償却率">
          <a:extLst>
            <a:ext uri="{FF2B5EF4-FFF2-40B4-BE49-F238E27FC236}">
              <a16:creationId xmlns:a16="http://schemas.microsoft.com/office/drawing/2014/main" id="{E49A0C9A-B84C-486C-82B5-9533F6790216}"/>
            </a:ext>
          </a:extLst>
        </xdr:cNvPr>
        <xdr:cNvSpPr txBox="1"/>
      </xdr:nvSpPr>
      <xdr:spPr>
        <a:xfrm>
          <a:off x="2324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29318</xdr:rowOff>
    </xdr:from>
    <xdr:ext cx="405111" cy="259045"/>
    <xdr:sp macro="" textlink="">
      <xdr:nvSpPr>
        <xdr:cNvPr id="100" name="n_4mainValue有形固定資産減価償却率">
          <a:extLst>
            <a:ext uri="{FF2B5EF4-FFF2-40B4-BE49-F238E27FC236}">
              <a16:creationId xmlns:a16="http://schemas.microsoft.com/office/drawing/2014/main" id="{25E22592-FCDE-4819-8FD7-984A5D297690}"/>
            </a:ext>
          </a:extLst>
        </xdr:cNvPr>
        <xdr:cNvSpPr txBox="1"/>
      </xdr:nvSpPr>
      <xdr:spPr>
        <a:xfrm>
          <a:off x="1562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1822193-737E-4DC8-BE1A-A40AE475221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8FC7962-6F41-4A75-A0B5-A694C67DF7D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69DC668-5044-4435-83F9-E119EE5749A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3483D03-CECC-4D8C-98E7-315465EEFE5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E39EB54A-41D9-4D27-A602-6B13C6C9E28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A8F6212-A4CA-489A-A556-21A7B22E42D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3BB04B40-E3C8-454B-AEAC-5BEB109FE91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A0E7DFC-4650-4CA5-88B8-0FDA0BA0EF7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EC8B663-4B38-4566-BC24-4D492FABD8E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2E659366-D984-41AF-9F27-F33BD909C40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737A8219-4DFB-41E7-8E52-DB674E4369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85193A9-BDEC-457F-948B-6CDA90DE1C4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63F3AEE6-265C-4D3E-8B3B-ED9E86C54B9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は減少傾向にあるものの、類似団体と比較して職員数が多く、人件費が高い水準にあるため、債務償還比率も類似団体と比べると高くなっている。第８次行政改革大綱に基づき事務事業の検証、見直しや職員の人材育成に取り組み、人件費の削減に努め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61C2E1B-4A4B-47C2-8B6C-3A95160A818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DFEA8246-5739-4F20-9482-1873BAC1080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511D3EF7-79BF-460D-8195-9E79E4852E9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F09409CC-894C-47DC-98F8-E857820AA4D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85B8F2A8-0493-4534-A72A-3473ED24E2D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28BC8B7D-1CD0-4BB1-B561-3AAEDC483DD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BC04C634-8BFD-4DAE-9D44-2D85B7EC9F6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3BB3DD56-7957-42E8-B802-72E78A65870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E80ACB4-94E9-4258-B4F7-D50037C4177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C953F64F-4D6D-443F-808F-0CBE011EC10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F4508938-1F94-4FBC-A350-9C5ED777865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AAA76907-4265-4E43-8008-C624D3FF930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F5F30DEE-87FA-42F3-B24E-94F62A6557C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92A7BCF6-BA1D-4B96-A4C2-6D1EC78F569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F40B1B15-4348-4275-A168-A38F4129BE1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DE1B51CA-DB1B-4A66-B2CE-346E4B4D086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78A7AC7D-044B-487C-B174-68E7A8EA210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AEF24A5E-EBC8-42E3-A4D8-DBBB46499FC6}"/>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100B543B-47F4-40D9-96AD-988C0AA9944B}"/>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E6609672-A687-4CDF-97DE-F34FB1ACC59F}"/>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3233D30E-5A6F-4CA6-B308-5DCED182E2F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7B0341BF-FC46-49D1-AD9E-282EE618FD3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DF6D1655-05F7-4709-9B0E-529D7A15D4BD}"/>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9D971FD0-CDB3-482B-967C-B03B518B271B}"/>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CDCEFD6D-06CD-43F8-B3E3-B7AF89AA283F}"/>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98597</xdr:rowOff>
    </xdr:from>
    <xdr:to>
      <xdr:col>68</xdr:col>
      <xdr:colOff>123825</xdr:colOff>
      <xdr:row>31</xdr:row>
      <xdr:rowOff>28747</xdr:rowOff>
    </xdr:to>
    <xdr:sp macro="" textlink="">
      <xdr:nvSpPr>
        <xdr:cNvPr id="139" name="フローチャート: 判断 138">
          <a:extLst>
            <a:ext uri="{FF2B5EF4-FFF2-40B4-BE49-F238E27FC236}">
              <a16:creationId xmlns:a16="http://schemas.microsoft.com/office/drawing/2014/main" id="{A86FB176-5D9A-47A4-9EB4-A7382A85740E}"/>
            </a:ext>
          </a:extLst>
        </xdr:cNvPr>
        <xdr:cNvSpPr/>
      </xdr:nvSpPr>
      <xdr:spPr>
        <a:xfrm>
          <a:off x="13271500" y="601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5452</xdr:rowOff>
    </xdr:from>
    <xdr:to>
      <xdr:col>64</xdr:col>
      <xdr:colOff>123825</xdr:colOff>
      <xdr:row>30</xdr:row>
      <xdr:rowOff>107052</xdr:rowOff>
    </xdr:to>
    <xdr:sp macro="" textlink="">
      <xdr:nvSpPr>
        <xdr:cNvPr id="140" name="フローチャート: 判断 139">
          <a:extLst>
            <a:ext uri="{FF2B5EF4-FFF2-40B4-BE49-F238E27FC236}">
              <a16:creationId xmlns:a16="http://schemas.microsoft.com/office/drawing/2014/main" id="{4AE57D3D-3D14-4455-AF7E-27946246278C}"/>
            </a:ext>
          </a:extLst>
        </xdr:cNvPr>
        <xdr:cNvSpPr/>
      </xdr:nvSpPr>
      <xdr:spPr>
        <a:xfrm>
          <a:off x="12509500" y="59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164411</xdr:rowOff>
    </xdr:from>
    <xdr:to>
      <xdr:col>60</xdr:col>
      <xdr:colOff>123825</xdr:colOff>
      <xdr:row>30</xdr:row>
      <xdr:rowOff>94561</xdr:rowOff>
    </xdr:to>
    <xdr:sp macro="" textlink="">
      <xdr:nvSpPr>
        <xdr:cNvPr id="141" name="フローチャート: 判断 140">
          <a:extLst>
            <a:ext uri="{FF2B5EF4-FFF2-40B4-BE49-F238E27FC236}">
              <a16:creationId xmlns:a16="http://schemas.microsoft.com/office/drawing/2014/main" id="{BCEC4BD5-53C1-4B53-A7B3-85DB9ACBE487}"/>
            </a:ext>
          </a:extLst>
        </xdr:cNvPr>
        <xdr:cNvSpPr/>
      </xdr:nvSpPr>
      <xdr:spPr>
        <a:xfrm>
          <a:off x="11747500" y="59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0F82291-0C1C-40EB-AF61-44A8EE53534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A9BCF85-4439-4D0E-972B-6A5884CE077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1612CAF-3B40-4B37-8E88-3389FBFA09F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076D5C2-B99A-4BB1-AE81-BA4FB7D593A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F59B449-58C2-401A-975E-7B6C8738969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151302</xdr:rowOff>
    </xdr:from>
    <xdr:to>
      <xdr:col>76</xdr:col>
      <xdr:colOff>73025</xdr:colOff>
      <xdr:row>30</xdr:row>
      <xdr:rowOff>81452</xdr:rowOff>
    </xdr:to>
    <xdr:sp macro="" textlink="">
      <xdr:nvSpPr>
        <xdr:cNvPr id="147" name="楕円 146">
          <a:extLst>
            <a:ext uri="{FF2B5EF4-FFF2-40B4-BE49-F238E27FC236}">
              <a16:creationId xmlns:a16="http://schemas.microsoft.com/office/drawing/2014/main" id="{CE4A9459-D073-4517-9D08-F4269E30FA15}"/>
            </a:ext>
          </a:extLst>
        </xdr:cNvPr>
        <xdr:cNvSpPr/>
      </xdr:nvSpPr>
      <xdr:spPr>
        <a:xfrm>
          <a:off x="14744700" y="58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129729</xdr:rowOff>
    </xdr:from>
    <xdr:ext cx="469744" cy="259045"/>
    <xdr:sp macro="" textlink="">
      <xdr:nvSpPr>
        <xdr:cNvPr id="148" name="債務償還比率該当値テキスト">
          <a:extLst>
            <a:ext uri="{FF2B5EF4-FFF2-40B4-BE49-F238E27FC236}">
              <a16:creationId xmlns:a16="http://schemas.microsoft.com/office/drawing/2014/main" id="{AEE205C6-6EF1-4FB7-8565-043C9027D62B}"/>
            </a:ext>
          </a:extLst>
        </xdr:cNvPr>
        <xdr:cNvSpPr txBox="1"/>
      </xdr:nvSpPr>
      <xdr:spPr>
        <a:xfrm>
          <a:off x="14846300" y="587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149797</xdr:rowOff>
    </xdr:from>
    <xdr:to>
      <xdr:col>72</xdr:col>
      <xdr:colOff>123825</xdr:colOff>
      <xdr:row>31</xdr:row>
      <xdr:rowOff>79947</xdr:rowOff>
    </xdr:to>
    <xdr:sp macro="" textlink="">
      <xdr:nvSpPr>
        <xdr:cNvPr id="149" name="楕円 148">
          <a:extLst>
            <a:ext uri="{FF2B5EF4-FFF2-40B4-BE49-F238E27FC236}">
              <a16:creationId xmlns:a16="http://schemas.microsoft.com/office/drawing/2014/main" id="{E1C65892-4106-499B-A227-4D74AE594E49}"/>
            </a:ext>
          </a:extLst>
        </xdr:cNvPr>
        <xdr:cNvSpPr/>
      </xdr:nvSpPr>
      <xdr:spPr>
        <a:xfrm>
          <a:off x="14033500" y="60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30652</xdr:rowOff>
    </xdr:from>
    <xdr:to>
      <xdr:col>76</xdr:col>
      <xdr:colOff>22225</xdr:colOff>
      <xdr:row>31</xdr:row>
      <xdr:rowOff>29147</xdr:rowOff>
    </xdr:to>
    <xdr:cxnSp macro="">
      <xdr:nvCxnSpPr>
        <xdr:cNvPr id="150" name="直線コネクタ 149">
          <a:extLst>
            <a:ext uri="{FF2B5EF4-FFF2-40B4-BE49-F238E27FC236}">
              <a16:creationId xmlns:a16="http://schemas.microsoft.com/office/drawing/2014/main" id="{AEFEB768-4340-4446-BE61-F38B024B6DBE}"/>
            </a:ext>
          </a:extLst>
        </xdr:cNvPr>
        <xdr:cNvCxnSpPr/>
      </xdr:nvCxnSpPr>
      <xdr:spPr>
        <a:xfrm flipV="1">
          <a:off x="14084300" y="5945677"/>
          <a:ext cx="711200" cy="16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107732</xdr:rowOff>
    </xdr:from>
    <xdr:to>
      <xdr:col>68</xdr:col>
      <xdr:colOff>123825</xdr:colOff>
      <xdr:row>32</xdr:row>
      <xdr:rowOff>37882</xdr:rowOff>
    </xdr:to>
    <xdr:sp macro="" textlink="">
      <xdr:nvSpPr>
        <xdr:cNvPr id="151" name="楕円 150">
          <a:extLst>
            <a:ext uri="{FF2B5EF4-FFF2-40B4-BE49-F238E27FC236}">
              <a16:creationId xmlns:a16="http://schemas.microsoft.com/office/drawing/2014/main" id="{F606523A-F19D-4CF4-9CAD-18D8A4D311C5}"/>
            </a:ext>
          </a:extLst>
        </xdr:cNvPr>
        <xdr:cNvSpPr/>
      </xdr:nvSpPr>
      <xdr:spPr>
        <a:xfrm>
          <a:off x="13271500" y="61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29147</xdr:rowOff>
    </xdr:from>
    <xdr:to>
      <xdr:col>72</xdr:col>
      <xdr:colOff>73025</xdr:colOff>
      <xdr:row>31</xdr:row>
      <xdr:rowOff>158532</xdr:rowOff>
    </xdr:to>
    <xdr:cxnSp macro="">
      <xdr:nvCxnSpPr>
        <xdr:cNvPr id="152" name="直線コネクタ 151">
          <a:extLst>
            <a:ext uri="{FF2B5EF4-FFF2-40B4-BE49-F238E27FC236}">
              <a16:creationId xmlns:a16="http://schemas.microsoft.com/office/drawing/2014/main" id="{A72B7763-32A6-4888-AE97-B525731620FD}"/>
            </a:ext>
          </a:extLst>
        </xdr:cNvPr>
        <xdr:cNvCxnSpPr/>
      </xdr:nvCxnSpPr>
      <xdr:spPr>
        <a:xfrm flipV="1">
          <a:off x="13322300" y="6115622"/>
          <a:ext cx="762000" cy="1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143510</xdr:rowOff>
    </xdr:from>
    <xdr:to>
      <xdr:col>64</xdr:col>
      <xdr:colOff>123825</xdr:colOff>
      <xdr:row>32</xdr:row>
      <xdr:rowOff>73660</xdr:rowOff>
    </xdr:to>
    <xdr:sp macro="" textlink="">
      <xdr:nvSpPr>
        <xdr:cNvPr id="153" name="楕円 152">
          <a:extLst>
            <a:ext uri="{FF2B5EF4-FFF2-40B4-BE49-F238E27FC236}">
              <a16:creationId xmlns:a16="http://schemas.microsoft.com/office/drawing/2014/main" id="{6B6B4CED-A2F8-4D29-BE0E-0746B249E1D3}"/>
            </a:ext>
          </a:extLst>
        </xdr:cNvPr>
        <xdr:cNvSpPr/>
      </xdr:nvSpPr>
      <xdr:spPr>
        <a:xfrm>
          <a:off x="12509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158532</xdr:rowOff>
    </xdr:from>
    <xdr:to>
      <xdr:col>68</xdr:col>
      <xdr:colOff>73025</xdr:colOff>
      <xdr:row>32</xdr:row>
      <xdr:rowOff>22860</xdr:rowOff>
    </xdr:to>
    <xdr:cxnSp macro="">
      <xdr:nvCxnSpPr>
        <xdr:cNvPr id="154" name="直線コネクタ 153">
          <a:extLst>
            <a:ext uri="{FF2B5EF4-FFF2-40B4-BE49-F238E27FC236}">
              <a16:creationId xmlns:a16="http://schemas.microsoft.com/office/drawing/2014/main" id="{61C3C20F-E0AA-4004-A121-ED9D258EFD62}"/>
            </a:ext>
          </a:extLst>
        </xdr:cNvPr>
        <xdr:cNvCxnSpPr/>
      </xdr:nvCxnSpPr>
      <xdr:spPr>
        <a:xfrm flipV="1">
          <a:off x="12560300" y="6245007"/>
          <a:ext cx="7620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13081</xdr:rowOff>
    </xdr:from>
    <xdr:to>
      <xdr:col>60</xdr:col>
      <xdr:colOff>123825</xdr:colOff>
      <xdr:row>32</xdr:row>
      <xdr:rowOff>114681</xdr:rowOff>
    </xdr:to>
    <xdr:sp macro="" textlink="">
      <xdr:nvSpPr>
        <xdr:cNvPr id="155" name="楕円 154">
          <a:extLst>
            <a:ext uri="{FF2B5EF4-FFF2-40B4-BE49-F238E27FC236}">
              <a16:creationId xmlns:a16="http://schemas.microsoft.com/office/drawing/2014/main" id="{E22DC5E2-9D26-4024-B91E-5B0897B4440E}"/>
            </a:ext>
          </a:extLst>
        </xdr:cNvPr>
        <xdr:cNvSpPr/>
      </xdr:nvSpPr>
      <xdr:spPr>
        <a:xfrm>
          <a:off x="11747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22860</xdr:rowOff>
    </xdr:from>
    <xdr:to>
      <xdr:col>64</xdr:col>
      <xdr:colOff>73025</xdr:colOff>
      <xdr:row>32</xdr:row>
      <xdr:rowOff>63881</xdr:rowOff>
    </xdr:to>
    <xdr:cxnSp macro="">
      <xdr:nvCxnSpPr>
        <xdr:cNvPr id="156" name="直線コネクタ 155">
          <a:extLst>
            <a:ext uri="{FF2B5EF4-FFF2-40B4-BE49-F238E27FC236}">
              <a16:creationId xmlns:a16="http://schemas.microsoft.com/office/drawing/2014/main" id="{8F357067-C2EB-4ADE-AF65-66F9B7951752}"/>
            </a:ext>
          </a:extLst>
        </xdr:cNvPr>
        <xdr:cNvCxnSpPr/>
      </xdr:nvCxnSpPr>
      <xdr:spPr>
        <a:xfrm flipV="1">
          <a:off x="11798300" y="628078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D913A9BD-253C-485E-B579-9081975E4314}"/>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45274</xdr:rowOff>
    </xdr:from>
    <xdr:ext cx="469744" cy="259045"/>
    <xdr:sp macro="" textlink="">
      <xdr:nvSpPr>
        <xdr:cNvPr id="158" name="n_2aveValue債務償還比率">
          <a:extLst>
            <a:ext uri="{FF2B5EF4-FFF2-40B4-BE49-F238E27FC236}">
              <a16:creationId xmlns:a16="http://schemas.microsoft.com/office/drawing/2014/main" id="{297967DF-AE9D-4B76-8D1A-E6DC77B0CFE7}"/>
            </a:ext>
          </a:extLst>
        </xdr:cNvPr>
        <xdr:cNvSpPr txBox="1"/>
      </xdr:nvSpPr>
      <xdr:spPr>
        <a:xfrm>
          <a:off x="13087427" y="578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123579</xdr:rowOff>
    </xdr:from>
    <xdr:ext cx="469744" cy="259045"/>
    <xdr:sp macro="" textlink="">
      <xdr:nvSpPr>
        <xdr:cNvPr id="159" name="n_3aveValue債務償還比率">
          <a:extLst>
            <a:ext uri="{FF2B5EF4-FFF2-40B4-BE49-F238E27FC236}">
              <a16:creationId xmlns:a16="http://schemas.microsoft.com/office/drawing/2014/main" id="{D3CEE2BB-A248-49F3-8BCE-5165046806E6}"/>
            </a:ext>
          </a:extLst>
        </xdr:cNvPr>
        <xdr:cNvSpPr txBox="1"/>
      </xdr:nvSpPr>
      <xdr:spPr>
        <a:xfrm>
          <a:off x="12325427" y="569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111088</xdr:rowOff>
    </xdr:from>
    <xdr:ext cx="469744" cy="259045"/>
    <xdr:sp macro="" textlink="">
      <xdr:nvSpPr>
        <xdr:cNvPr id="160" name="n_4aveValue債務償還比率">
          <a:extLst>
            <a:ext uri="{FF2B5EF4-FFF2-40B4-BE49-F238E27FC236}">
              <a16:creationId xmlns:a16="http://schemas.microsoft.com/office/drawing/2014/main" id="{B6350B13-1D71-49ED-9889-B2A71EEFD1C9}"/>
            </a:ext>
          </a:extLst>
        </xdr:cNvPr>
        <xdr:cNvSpPr txBox="1"/>
      </xdr:nvSpPr>
      <xdr:spPr>
        <a:xfrm>
          <a:off x="11563427" y="5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71074</xdr:rowOff>
    </xdr:from>
    <xdr:ext cx="469744" cy="259045"/>
    <xdr:sp macro="" textlink="">
      <xdr:nvSpPr>
        <xdr:cNvPr id="161" name="n_1mainValue債務償還比率">
          <a:extLst>
            <a:ext uri="{FF2B5EF4-FFF2-40B4-BE49-F238E27FC236}">
              <a16:creationId xmlns:a16="http://schemas.microsoft.com/office/drawing/2014/main" id="{688D4C76-1793-43D2-ADD0-4D50F03041BA}"/>
            </a:ext>
          </a:extLst>
        </xdr:cNvPr>
        <xdr:cNvSpPr txBox="1"/>
      </xdr:nvSpPr>
      <xdr:spPr>
        <a:xfrm>
          <a:off x="13836727" y="615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29009</xdr:rowOff>
    </xdr:from>
    <xdr:ext cx="469744" cy="259045"/>
    <xdr:sp macro="" textlink="">
      <xdr:nvSpPr>
        <xdr:cNvPr id="162" name="n_2mainValue債務償還比率">
          <a:extLst>
            <a:ext uri="{FF2B5EF4-FFF2-40B4-BE49-F238E27FC236}">
              <a16:creationId xmlns:a16="http://schemas.microsoft.com/office/drawing/2014/main" id="{D42FD583-0CA2-4E72-AA6F-BEABF9A19CE4}"/>
            </a:ext>
          </a:extLst>
        </xdr:cNvPr>
        <xdr:cNvSpPr txBox="1"/>
      </xdr:nvSpPr>
      <xdr:spPr>
        <a:xfrm>
          <a:off x="13087427" y="62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64787</xdr:rowOff>
    </xdr:from>
    <xdr:ext cx="469744" cy="259045"/>
    <xdr:sp macro="" textlink="">
      <xdr:nvSpPr>
        <xdr:cNvPr id="163" name="n_3mainValue債務償還比率">
          <a:extLst>
            <a:ext uri="{FF2B5EF4-FFF2-40B4-BE49-F238E27FC236}">
              <a16:creationId xmlns:a16="http://schemas.microsoft.com/office/drawing/2014/main" id="{6DC8CC9C-9718-45B9-9C1C-4A2AE3F67483}"/>
            </a:ext>
          </a:extLst>
        </xdr:cNvPr>
        <xdr:cNvSpPr txBox="1"/>
      </xdr:nvSpPr>
      <xdr:spPr>
        <a:xfrm>
          <a:off x="12325427" y="63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105808</xdr:rowOff>
    </xdr:from>
    <xdr:ext cx="469744" cy="259045"/>
    <xdr:sp macro="" textlink="">
      <xdr:nvSpPr>
        <xdr:cNvPr id="164" name="n_4mainValue債務償還比率">
          <a:extLst>
            <a:ext uri="{FF2B5EF4-FFF2-40B4-BE49-F238E27FC236}">
              <a16:creationId xmlns:a16="http://schemas.microsoft.com/office/drawing/2014/main" id="{B6011AC2-696B-465D-84E0-6C260D92F88C}"/>
            </a:ext>
          </a:extLst>
        </xdr:cNvPr>
        <xdr:cNvSpPr txBox="1"/>
      </xdr:nvSpPr>
      <xdr:spPr>
        <a:xfrm>
          <a:off x="115634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A0140F2C-44E3-49DD-AD0A-69F17BE2AD5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6D1DEC8-37B6-40CD-8F23-55E47CA473E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AF9D14C2-5740-4693-B930-4C403C77AD2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6766200D-28E1-4FD3-929C-72CB584A9B9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395F3B0B-E308-4F4B-8429-FEBA7BB37F3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5919530-D9A2-436F-AA45-B8400F33A12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A45A54-EF50-4BF2-80D3-6B7469E667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DF89C7-11FB-4814-82F0-4C8B8B207D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D6D3DA-542B-47B8-8C12-7B44056B63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BE57F1-792A-4A65-82C5-3AA664B39D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AAA8E6-E519-427C-820C-D679D28DB8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A2A493-FB30-472F-A619-CBE5A1115D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1AD632-4F40-44F5-9A54-D3A8992EC4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AFF19F-B402-4C82-90AD-F8AD2FA14A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ABE52C-7357-4D03-9FC2-F5396AA2CF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887DD7-65A6-43FA-AEC8-35EDBB1735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9,783
9,695
224.61
6,939,710
6,570,208
360,592
3,714,746
4,122,408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B21730-C7DC-47ED-A456-0F9661A918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16E96B-A859-42DF-9D1E-E5DB3253CA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1A4147-54D1-4B0D-9D09-954265AA3BB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C63850-D026-4F83-9B26-2E570B819D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8AA344-FA64-4E5C-BA9A-26F8E7DCD7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3C861E6-D921-4A2A-8E63-A0F6A9CFB02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89603D-D11C-4762-9506-9560366F8D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E95752-21AD-43AB-862D-22C6F0955C8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B2C36BC-F621-4643-A29D-B088E4134C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DF3FEB-2C71-4E4E-8750-C324D1D0F1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8B61CA-6CF8-4FC5-82B5-574EC41C2C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781F19-15AB-446B-9A15-4831B42391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79B7F1-3FA9-4626-B067-A32A780DD4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6BB0443-95E6-4F63-AB25-C1682F410A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68F474-E4E2-4AD9-B8AA-8AEBB5311E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C6213A-CD30-4AA2-BDF6-13CBA7C912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276B10-5293-4185-8129-32072D80528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8ECB3F-6903-4FCE-888F-2B71F76A7D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B65724-DF6B-460A-8D09-FB49F48E6A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7D3925B-61DD-471C-A243-2C314B0314F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9D71C9-35B9-4965-BC0D-D337E861BBF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C83CE1-DA23-47D0-9B9E-D875AA03CB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B80D4EE-03BC-4530-91E2-9CA6E8B7C8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C40FE3-9613-4F9A-8DD9-090106272E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C5B4AF-F0A2-4877-B818-53FCFA11F6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BBF21B-54D7-4BBC-B4B0-3057827C8B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ACEAF6-D9C1-452C-8F4F-61BD6905C45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C007785-141C-4CFE-A8D2-0FB505FE766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7200A0-2179-46B1-A10E-B97DB03B2D4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F86735-3426-429B-8507-0B3495F97C5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566436-23C7-410E-A491-2C996FFAA9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CDB9AE-720C-49D1-A2CF-402A825EE65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C73924A-6B0E-47F3-826C-5E9CFB6843B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41387CF-088B-401D-B2C8-873ED41EF28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C9D625D-EF02-480C-890E-6D88FDF5D17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551583F-7405-4797-861D-CA307A654EA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1F1DD14-3CAA-4568-AFCD-553B8E18012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AF623AC-A67A-4573-92AE-19EED169F17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8C40A51-EE6A-4121-89A3-4251B104A8E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55E2CB-D990-4BCE-BED1-A25ED2341A5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492C560-9618-4A64-A05D-72A42A9C53D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1B12D2D-3162-4A58-B25E-AA919FFF443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C54366B-17B2-4BDA-8D1B-AF9143D2A76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EAA7BCD-6296-46D2-BAE6-084B0E98BD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065D6B3-BA00-41B1-B38D-9F6329731AA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A23BB6FC-EC2A-4D33-A0F8-6500BC56E1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AD8C38E8-490E-481D-B380-6538C107640D}"/>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55504F5F-BA59-4193-8374-D97CAB8CAEC6}"/>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7550E921-E264-4A06-9EAB-3F2D317A5E14}"/>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4F350139-FC7A-4D4B-A744-E6938AECC127}"/>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D10F04C3-BE91-4BC1-85A7-E140CC430782}"/>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7BE93833-A9E4-4FD3-84E3-243F4C50B3A6}"/>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C814EF43-047F-4888-BC32-331FC9D9E2C5}"/>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E99418F-A0D7-43F9-88AC-6238913719B8}"/>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a:extLst>
            <a:ext uri="{FF2B5EF4-FFF2-40B4-BE49-F238E27FC236}">
              <a16:creationId xmlns:a16="http://schemas.microsoft.com/office/drawing/2014/main" id="{360D7E48-2CFE-43D2-AD71-116A95E6EFE6}"/>
            </a:ext>
          </a:extLst>
        </xdr:cNvPr>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a:extLst>
            <a:ext uri="{FF2B5EF4-FFF2-40B4-BE49-F238E27FC236}">
              <a16:creationId xmlns:a16="http://schemas.microsoft.com/office/drawing/2014/main" id="{DE7EC700-A08F-4555-98EB-C62302938D7D}"/>
            </a:ext>
          </a:extLst>
        </xdr:cNvPr>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DA5BE64-0C8A-4209-91E2-D98B34D631C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7B9A291-2D41-4024-9778-4C4E0C53E97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AB29E22-4A58-454A-ADBC-D28BCEB4650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EB52D75-EC72-4D6B-811B-54C20BEA2F8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CDA7F65-DFAE-44E7-A83B-4BBD77C84A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3" name="楕円 72">
          <a:extLst>
            <a:ext uri="{FF2B5EF4-FFF2-40B4-BE49-F238E27FC236}">
              <a16:creationId xmlns:a16="http://schemas.microsoft.com/office/drawing/2014/main" id="{E7A93003-1B1F-41FF-896F-E00D77CDC4A2}"/>
            </a:ext>
          </a:extLst>
        </xdr:cNvPr>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4" name="【道路】&#10;有形固定資産減価償却率該当値テキスト">
          <a:extLst>
            <a:ext uri="{FF2B5EF4-FFF2-40B4-BE49-F238E27FC236}">
              <a16:creationId xmlns:a16="http://schemas.microsoft.com/office/drawing/2014/main" id="{2146C61A-C193-4DA3-A6B3-9229BF34ADC1}"/>
            </a:ext>
          </a:extLst>
        </xdr:cNvPr>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5" name="楕円 74">
          <a:extLst>
            <a:ext uri="{FF2B5EF4-FFF2-40B4-BE49-F238E27FC236}">
              <a16:creationId xmlns:a16="http://schemas.microsoft.com/office/drawing/2014/main" id="{41ABD60E-BF6F-439F-8806-7744F3F394AB}"/>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7620</xdr:rowOff>
    </xdr:to>
    <xdr:cxnSp macro="">
      <xdr:nvCxnSpPr>
        <xdr:cNvPr id="76" name="直線コネクタ 75">
          <a:extLst>
            <a:ext uri="{FF2B5EF4-FFF2-40B4-BE49-F238E27FC236}">
              <a16:creationId xmlns:a16="http://schemas.microsoft.com/office/drawing/2014/main" id="{F6AAB865-BA3A-46B2-8EAD-4D8C4DC27666}"/>
            </a:ext>
          </a:extLst>
        </xdr:cNvPr>
        <xdr:cNvCxnSpPr/>
      </xdr:nvCxnSpPr>
      <xdr:spPr>
        <a:xfrm>
          <a:off x="3797300" y="66713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84455</xdr:rowOff>
    </xdr:from>
    <xdr:to>
      <xdr:col>15</xdr:col>
      <xdr:colOff>101600</xdr:colOff>
      <xdr:row>39</xdr:row>
      <xdr:rowOff>14605</xdr:rowOff>
    </xdr:to>
    <xdr:sp macro="" textlink="">
      <xdr:nvSpPr>
        <xdr:cNvPr id="77" name="楕円 76">
          <a:extLst>
            <a:ext uri="{FF2B5EF4-FFF2-40B4-BE49-F238E27FC236}">
              <a16:creationId xmlns:a16="http://schemas.microsoft.com/office/drawing/2014/main" id="{D915390D-6694-4D59-A269-0A24BEBEC87F}"/>
            </a:ext>
          </a:extLst>
        </xdr:cNvPr>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135255</xdr:rowOff>
    </xdr:from>
    <xdr:to>
      <xdr:col>19</xdr:col>
      <xdr:colOff>177800</xdr:colOff>
      <xdr:row>38</xdr:row>
      <xdr:rowOff>156210</xdr:rowOff>
    </xdr:to>
    <xdr:cxnSp macro="">
      <xdr:nvCxnSpPr>
        <xdr:cNvPr id="78" name="直線コネクタ 77">
          <a:extLst>
            <a:ext uri="{FF2B5EF4-FFF2-40B4-BE49-F238E27FC236}">
              <a16:creationId xmlns:a16="http://schemas.microsoft.com/office/drawing/2014/main" id="{146CD12E-EC1E-4183-893C-0529F7783F0A}"/>
            </a:ext>
          </a:extLst>
        </xdr:cNvPr>
        <xdr:cNvCxnSpPr/>
      </xdr:nvCxnSpPr>
      <xdr:spPr>
        <a:xfrm>
          <a:off x="2908300" y="66503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57785</xdr:rowOff>
    </xdr:from>
    <xdr:to>
      <xdr:col>10</xdr:col>
      <xdr:colOff>165100</xdr:colOff>
      <xdr:row>38</xdr:row>
      <xdr:rowOff>159385</xdr:rowOff>
    </xdr:to>
    <xdr:sp macro="" textlink="">
      <xdr:nvSpPr>
        <xdr:cNvPr id="79" name="楕円 78">
          <a:extLst>
            <a:ext uri="{FF2B5EF4-FFF2-40B4-BE49-F238E27FC236}">
              <a16:creationId xmlns:a16="http://schemas.microsoft.com/office/drawing/2014/main" id="{5C40EAAA-60BC-4919-B932-92FB9FCDA829}"/>
            </a:ext>
          </a:extLst>
        </xdr:cNvPr>
        <xdr:cNvSpPr/>
      </xdr:nvSpPr>
      <xdr:spPr>
        <a:xfrm>
          <a:off x="1968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108585</xdr:rowOff>
    </xdr:from>
    <xdr:to>
      <xdr:col>15</xdr:col>
      <xdr:colOff>50800</xdr:colOff>
      <xdr:row>38</xdr:row>
      <xdr:rowOff>135255</xdr:rowOff>
    </xdr:to>
    <xdr:cxnSp macro="">
      <xdr:nvCxnSpPr>
        <xdr:cNvPr id="80" name="直線コネクタ 79">
          <a:extLst>
            <a:ext uri="{FF2B5EF4-FFF2-40B4-BE49-F238E27FC236}">
              <a16:creationId xmlns:a16="http://schemas.microsoft.com/office/drawing/2014/main" id="{F190D87E-0A4F-4917-B8B0-EB23D63421DA}"/>
            </a:ext>
          </a:extLst>
        </xdr:cNvPr>
        <xdr:cNvCxnSpPr/>
      </xdr:nvCxnSpPr>
      <xdr:spPr>
        <a:xfrm>
          <a:off x="2019300" y="66236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88265</xdr:rowOff>
    </xdr:from>
    <xdr:to>
      <xdr:col>6</xdr:col>
      <xdr:colOff>38100</xdr:colOff>
      <xdr:row>39</xdr:row>
      <xdr:rowOff>18415</xdr:rowOff>
    </xdr:to>
    <xdr:sp macro="" textlink="">
      <xdr:nvSpPr>
        <xdr:cNvPr id="81" name="楕円 80">
          <a:extLst>
            <a:ext uri="{FF2B5EF4-FFF2-40B4-BE49-F238E27FC236}">
              <a16:creationId xmlns:a16="http://schemas.microsoft.com/office/drawing/2014/main" id="{3D993FAD-BACD-4ED5-AFE5-BE5DC3421267}"/>
            </a:ext>
          </a:extLst>
        </xdr:cNvPr>
        <xdr:cNvSpPr/>
      </xdr:nvSpPr>
      <xdr:spPr>
        <a:xfrm>
          <a:off x="107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108585</xdr:rowOff>
    </xdr:from>
    <xdr:to>
      <xdr:col>10</xdr:col>
      <xdr:colOff>114300</xdr:colOff>
      <xdr:row>38</xdr:row>
      <xdr:rowOff>139065</xdr:rowOff>
    </xdr:to>
    <xdr:cxnSp macro="">
      <xdr:nvCxnSpPr>
        <xdr:cNvPr id="82" name="直線コネクタ 81">
          <a:extLst>
            <a:ext uri="{FF2B5EF4-FFF2-40B4-BE49-F238E27FC236}">
              <a16:creationId xmlns:a16="http://schemas.microsoft.com/office/drawing/2014/main" id="{0E69263A-3652-4D86-858B-112CCF2AC027}"/>
            </a:ext>
          </a:extLst>
        </xdr:cNvPr>
        <xdr:cNvCxnSpPr/>
      </xdr:nvCxnSpPr>
      <xdr:spPr>
        <a:xfrm flipV="1">
          <a:off x="1130300" y="6623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08E55D50-B8E7-4144-B010-915C6706DC4D}"/>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5E6A98C8-8A0C-4376-BD51-4FB9337D2277}"/>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74947</xdr:rowOff>
    </xdr:from>
    <xdr:ext cx="405111" cy="259045"/>
    <xdr:sp macro="" textlink="">
      <xdr:nvSpPr>
        <xdr:cNvPr id="85" name="n_3aveValue【道路】&#10;有形固定資産減価償却率">
          <a:extLst>
            <a:ext uri="{FF2B5EF4-FFF2-40B4-BE49-F238E27FC236}">
              <a16:creationId xmlns:a16="http://schemas.microsoft.com/office/drawing/2014/main" id="{E182BF3E-BA68-4A68-B231-C897DDE8F0AD}"/>
            </a:ext>
          </a:extLst>
        </xdr:cNvPr>
        <xdr:cNvSpPr txBox="1"/>
      </xdr:nvSpPr>
      <xdr:spPr>
        <a:xfrm>
          <a:off x="181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53992</xdr:rowOff>
    </xdr:from>
    <xdr:ext cx="405111" cy="259045"/>
    <xdr:sp macro="" textlink="">
      <xdr:nvSpPr>
        <xdr:cNvPr id="86" name="n_4aveValue【道路】&#10;有形固定資産減価償却率">
          <a:extLst>
            <a:ext uri="{FF2B5EF4-FFF2-40B4-BE49-F238E27FC236}">
              <a16:creationId xmlns:a16="http://schemas.microsoft.com/office/drawing/2014/main" id="{8BA03C4D-D100-4B83-93EA-1664B9C2CF26}"/>
            </a:ext>
          </a:extLst>
        </xdr:cNvPr>
        <xdr:cNvSpPr txBox="1"/>
      </xdr:nvSpPr>
      <xdr:spPr>
        <a:xfrm>
          <a:off x="927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7" name="n_1mainValue【道路】&#10;有形固定資産減価償却率">
          <a:extLst>
            <a:ext uri="{FF2B5EF4-FFF2-40B4-BE49-F238E27FC236}">
              <a16:creationId xmlns:a16="http://schemas.microsoft.com/office/drawing/2014/main" id="{0DA6666C-E939-4E37-BFDE-D553FC23749A}"/>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5732</xdr:rowOff>
    </xdr:from>
    <xdr:ext cx="405111" cy="259045"/>
    <xdr:sp macro="" textlink="">
      <xdr:nvSpPr>
        <xdr:cNvPr id="88" name="n_2mainValue【道路】&#10;有形固定資産減価償却率">
          <a:extLst>
            <a:ext uri="{FF2B5EF4-FFF2-40B4-BE49-F238E27FC236}">
              <a16:creationId xmlns:a16="http://schemas.microsoft.com/office/drawing/2014/main" id="{64F26C13-8D21-4871-9979-036DA40EC803}"/>
            </a:ext>
          </a:extLst>
        </xdr:cNvPr>
        <xdr:cNvSpPr txBox="1"/>
      </xdr:nvSpPr>
      <xdr:spPr>
        <a:xfrm>
          <a:off x="2705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150512</xdr:rowOff>
    </xdr:from>
    <xdr:ext cx="405111" cy="259045"/>
    <xdr:sp macro="" textlink="">
      <xdr:nvSpPr>
        <xdr:cNvPr id="89" name="n_3mainValue【道路】&#10;有形固定資産減価償却率">
          <a:extLst>
            <a:ext uri="{FF2B5EF4-FFF2-40B4-BE49-F238E27FC236}">
              <a16:creationId xmlns:a16="http://schemas.microsoft.com/office/drawing/2014/main" id="{E17D0FAE-DC35-4611-9FF2-02CED994CE80}"/>
            </a:ext>
          </a:extLst>
        </xdr:cNvPr>
        <xdr:cNvSpPr txBox="1"/>
      </xdr:nvSpPr>
      <xdr:spPr>
        <a:xfrm>
          <a:off x="1816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9542</xdr:rowOff>
    </xdr:from>
    <xdr:ext cx="405111" cy="259045"/>
    <xdr:sp macro="" textlink="">
      <xdr:nvSpPr>
        <xdr:cNvPr id="90" name="n_4mainValue【道路】&#10;有形固定資産減価償却率">
          <a:extLst>
            <a:ext uri="{FF2B5EF4-FFF2-40B4-BE49-F238E27FC236}">
              <a16:creationId xmlns:a16="http://schemas.microsoft.com/office/drawing/2014/main" id="{BE483DCD-7BB4-4D45-BD66-8F6A123141C1}"/>
            </a:ext>
          </a:extLst>
        </xdr:cNvPr>
        <xdr:cNvSpPr txBox="1"/>
      </xdr:nvSpPr>
      <xdr:spPr>
        <a:xfrm>
          <a:off x="927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8522FA2-4EFD-476B-B220-29022F6AA0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4A7AF89-7835-4274-87A3-A603D588699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AB55901-5D2D-4382-A2EB-16153D1AF18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C51CC8F-8755-4970-B6F3-5A5C4F5B7D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77CA55E-04B9-4CC6-93E7-1C2107405D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558D7A9-70E1-4F8A-84F5-99F5702F12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A7F70A5-3F6F-4E2F-B621-37C7681AC1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2D055A1-1EAA-48C8-B2C6-455C2363F9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CDB215F-8269-4178-A478-13C2B70EC7F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10297AE-2F15-4A87-B970-5963BD54A7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0D438AF-CFCD-46F9-BC5C-A2B589F1D43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6FE370B-8D66-45EE-866A-89761A696E8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653F7F2-AD6D-49C4-AFA8-DFD446AAACE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A2B791B-5615-43B9-89A9-D56BCA5D2B3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AD83D65-F910-482A-A6E3-03EB756231F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35BC37D7-3BC3-411F-A232-7795C0172BE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9E665AD-5B75-4FD7-836C-A830CACB0FF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15FA9830-04B3-45EB-A9E5-CE3C3131886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039F880-9771-434D-B918-FEA8898AFCC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73DC4A78-AC75-401B-9823-E35CB2894CD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C7F4B40-3E00-4E62-9CBA-E0F29C9E9B9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6939175-E48F-4E91-B854-C6B75432FFF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4584374-D909-43D9-BA62-FF34FA8F17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655D9820-4AAE-4792-9519-A779B3AF0998}"/>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AFCF2CE8-BE2D-4E6C-92E8-5B8209D6F4AD}"/>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AB4C62C3-88D2-4B58-B76F-8DEB9DAFCBBD}"/>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1696081D-D9F1-4E33-AAD0-015DAD0CD796}"/>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AF583E05-7B88-4AC7-A80D-D6B38AEE8C72}"/>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C2AB0CDA-E91E-4A65-9A5C-451BEDE3BB37}"/>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B460338A-C40C-4F4F-895B-77865EE6C2B4}"/>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F4B78F14-306A-4A5F-B7D8-B0FEAD17E868}"/>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170820</xdr:rowOff>
    </xdr:from>
    <xdr:to>
      <xdr:col>46</xdr:col>
      <xdr:colOff>38100</xdr:colOff>
      <xdr:row>41</xdr:row>
      <xdr:rowOff>100970</xdr:rowOff>
    </xdr:to>
    <xdr:sp macro="" textlink="">
      <xdr:nvSpPr>
        <xdr:cNvPr id="122" name="フローチャート: 判断 121">
          <a:extLst>
            <a:ext uri="{FF2B5EF4-FFF2-40B4-BE49-F238E27FC236}">
              <a16:creationId xmlns:a16="http://schemas.microsoft.com/office/drawing/2014/main" id="{72DE115E-49B8-4B2C-855D-F5647D745622}"/>
            </a:ext>
          </a:extLst>
        </xdr:cNvPr>
        <xdr:cNvSpPr/>
      </xdr:nvSpPr>
      <xdr:spPr>
        <a:xfrm>
          <a:off x="8699500" y="702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7546</xdr:rowOff>
    </xdr:from>
    <xdr:to>
      <xdr:col>41</xdr:col>
      <xdr:colOff>101600</xdr:colOff>
      <xdr:row>41</xdr:row>
      <xdr:rowOff>109146</xdr:rowOff>
    </xdr:to>
    <xdr:sp macro="" textlink="">
      <xdr:nvSpPr>
        <xdr:cNvPr id="123" name="フローチャート: 判断 122">
          <a:extLst>
            <a:ext uri="{FF2B5EF4-FFF2-40B4-BE49-F238E27FC236}">
              <a16:creationId xmlns:a16="http://schemas.microsoft.com/office/drawing/2014/main" id="{41013EA6-8F40-42FE-BEA8-F9B873D9C664}"/>
            </a:ext>
          </a:extLst>
        </xdr:cNvPr>
        <xdr:cNvSpPr/>
      </xdr:nvSpPr>
      <xdr:spPr>
        <a:xfrm>
          <a:off x="7810500" y="70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8499</xdr:rowOff>
    </xdr:from>
    <xdr:to>
      <xdr:col>36</xdr:col>
      <xdr:colOff>165100</xdr:colOff>
      <xdr:row>41</xdr:row>
      <xdr:rowOff>110099</xdr:rowOff>
    </xdr:to>
    <xdr:sp macro="" textlink="">
      <xdr:nvSpPr>
        <xdr:cNvPr id="124" name="フローチャート: 判断 123">
          <a:extLst>
            <a:ext uri="{FF2B5EF4-FFF2-40B4-BE49-F238E27FC236}">
              <a16:creationId xmlns:a16="http://schemas.microsoft.com/office/drawing/2014/main" id="{2F242E0C-BFC0-4A4B-A3ED-1E0E74599B46}"/>
            </a:ext>
          </a:extLst>
        </xdr:cNvPr>
        <xdr:cNvSpPr/>
      </xdr:nvSpPr>
      <xdr:spPr>
        <a:xfrm>
          <a:off x="6921500" y="703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BF4DB1F-C2E4-430C-8885-697E2019AE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F30C5A5-BECE-4592-89D9-B0A5ACCF794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1880AD-9534-4BE5-9941-E832511E33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842A4A0-4465-4C44-AE95-ED276AD5B2D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A53DBBF-7FFF-4CA2-B072-FF8054AE2C6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47681</xdr:rowOff>
    </xdr:from>
    <xdr:to>
      <xdr:col>55</xdr:col>
      <xdr:colOff>50800</xdr:colOff>
      <xdr:row>41</xdr:row>
      <xdr:rowOff>149281</xdr:rowOff>
    </xdr:to>
    <xdr:sp macro="" textlink="">
      <xdr:nvSpPr>
        <xdr:cNvPr id="130" name="楕円 129">
          <a:extLst>
            <a:ext uri="{FF2B5EF4-FFF2-40B4-BE49-F238E27FC236}">
              <a16:creationId xmlns:a16="http://schemas.microsoft.com/office/drawing/2014/main" id="{4A3CD2CD-B6D8-4F9B-B8D9-0ED30A17C935}"/>
            </a:ext>
          </a:extLst>
        </xdr:cNvPr>
        <xdr:cNvSpPr/>
      </xdr:nvSpPr>
      <xdr:spPr>
        <a:xfrm>
          <a:off x="10426700" y="70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134058</xdr:rowOff>
    </xdr:from>
    <xdr:ext cx="534377" cy="259045"/>
    <xdr:sp macro="" textlink="">
      <xdr:nvSpPr>
        <xdr:cNvPr id="131" name="【道路】&#10;一人当たり延長該当値テキスト">
          <a:extLst>
            <a:ext uri="{FF2B5EF4-FFF2-40B4-BE49-F238E27FC236}">
              <a16:creationId xmlns:a16="http://schemas.microsoft.com/office/drawing/2014/main" id="{B10C353A-1DFA-45B6-8794-6E942C692372}"/>
            </a:ext>
          </a:extLst>
        </xdr:cNvPr>
        <xdr:cNvSpPr txBox="1"/>
      </xdr:nvSpPr>
      <xdr:spPr>
        <a:xfrm>
          <a:off x="10515600" y="69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52200</xdr:rowOff>
    </xdr:from>
    <xdr:to>
      <xdr:col>50</xdr:col>
      <xdr:colOff>165100</xdr:colOff>
      <xdr:row>41</xdr:row>
      <xdr:rowOff>153800</xdr:rowOff>
    </xdr:to>
    <xdr:sp macro="" textlink="">
      <xdr:nvSpPr>
        <xdr:cNvPr id="132" name="楕円 131">
          <a:extLst>
            <a:ext uri="{FF2B5EF4-FFF2-40B4-BE49-F238E27FC236}">
              <a16:creationId xmlns:a16="http://schemas.microsoft.com/office/drawing/2014/main" id="{DC234AFC-52E0-4BD2-BD0C-643E7FEC500D}"/>
            </a:ext>
          </a:extLst>
        </xdr:cNvPr>
        <xdr:cNvSpPr/>
      </xdr:nvSpPr>
      <xdr:spPr>
        <a:xfrm>
          <a:off x="9588500" y="70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98481</xdr:rowOff>
    </xdr:from>
    <xdr:to>
      <xdr:col>55</xdr:col>
      <xdr:colOff>0</xdr:colOff>
      <xdr:row>41</xdr:row>
      <xdr:rowOff>103000</xdr:rowOff>
    </xdr:to>
    <xdr:cxnSp macro="">
      <xdr:nvCxnSpPr>
        <xdr:cNvPr id="133" name="直線コネクタ 132">
          <a:extLst>
            <a:ext uri="{FF2B5EF4-FFF2-40B4-BE49-F238E27FC236}">
              <a16:creationId xmlns:a16="http://schemas.microsoft.com/office/drawing/2014/main" id="{FC972CDC-5EB4-4AE9-B644-B47E8861C1E3}"/>
            </a:ext>
          </a:extLst>
        </xdr:cNvPr>
        <xdr:cNvCxnSpPr/>
      </xdr:nvCxnSpPr>
      <xdr:spPr>
        <a:xfrm flipV="1">
          <a:off x="9639300" y="7127931"/>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53914</xdr:rowOff>
    </xdr:from>
    <xdr:to>
      <xdr:col>46</xdr:col>
      <xdr:colOff>38100</xdr:colOff>
      <xdr:row>41</xdr:row>
      <xdr:rowOff>155514</xdr:rowOff>
    </xdr:to>
    <xdr:sp macro="" textlink="">
      <xdr:nvSpPr>
        <xdr:cNvPr id="134" name="楕円 133">
          <a:extLst>
            <a:ext uri="{FF2B5EF4-FFF2-40B4-BE49-F238E27FC236}">
              <a16:creationId xmlns:a16="http://schemas.microsoft.com/office/drawing/2014/main" id="{B53A752E-B8C3-414E-9043-4B2D618DC10F}"/>
            </a:ext>
          </a:extLst>
        </xdr:cNvPr>
        <xdr:cNvSpPr/>
      </xdr:nvSpPr>
      <xdr:spPr>
        <a:xfrm>
          <a:off x="8699500" y="70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103000</xdr:rowOff>
    </xdr:from>
    <xdr:to>
      <xdr:col>50</xdr:col>
      <xdr:colOff>114300</xdr:colOff>
      <xdr:row>41</xdr:row>
      <xdr:rowOff>104714</xdr:rowOff>
    </xdr:to>
    <xdr:cxnSp macro="">
      <xdr:nvCxnSpPr>
        <xdr:cNvPr id="135" name="直線コネクタ 134">
          <a:extLst>
            <a:ext uri="{FF2B5EF4-FFF2-40B4-BE49-F238E27FC236}">
              <a16:creationId xmlns:a16="http://schemas.microsoft.com/office/drawing/2014/main" id="{0DFE8779-9753-42BB-AAC5-B40F5772EE46}"/>
            </a:ext>
          </a:extLst>
        </xdr:cNvPr>
        <xdr:cNvCxnSpPr/>
      </xdr:nvCxnSpPr>
      <xdr:spPr>
        <a:xfrm flipV="1">
          <a:off x="8750300" y="713245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56414</xdr:rowOff>
    </xdr:from>
    <xdr:to>
      <xdr:col>41</xdr:col>
      <xdr:colOff>101600</xdr:colOff>
      <xdr:row>41</xdr:row>
      <xdr:rowOff>158014</xdr:rowOff>
    </xdr:to>
    <xdr:sp macro="" textlink="">
      <xdr:nvSpPr>
        <xdr:cNvPr id="136" name="楕円 135">
          <a:extLst>
            <a:ext uri="{FF2B5EF4-FFF2-40B4-BE49-F238E27FC236}">
              <a16:creationId xmlns:a16="http://schemas.microsoft.com/office/drawing/2014/main" id="{30D31006-5975-4731-9247-845DEEAC168B}"/>
            </a:ext>
          </a:extLst>
        </xdr:cNvPr>
        <xdr:cNvSpPr/>
      </xdr:nvSpPr>
      <xdr:spPr>
        <a:xfrm>
          <a:off x="7810500" y="70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104714</xdr:rowOff>
    </xdr:from>
    <xdr:to>
      <xdr:col>45</xdr:col>
      <xdr:colOff>177800</xdr:colOff>
      <xdr:row>41</xdr:row>
      <xdr:rowOff>107214</xdr:rowOff>
    </xdr:to>
    <xdr:cxnSp macro="">
      <xdr:nvCxnSpPr>
        <xdr:cNvPr id="137" name="直線コネクタ 136">
          <a:extLst>
            <a:ext uri="{FF2B5EF4-FFF2-40B4-BE49-F238E27FC236}">
              <a16:creationId xmlns:a16="http://schemas.microsoft.com/office/drawing/2014/main" id="{2A83DF09-7CDE-4CA7-9037-DA2BB5B9D031}"/>
            </a:ext>
          </a:extLst>
        </xdr:cNvPr>
        <xdr:cNvCxnSpPr/>
      </xdr:nvCxnSpPr>
      <xdr:spPr>
        <a:xfrm flipV="1">
          <a:off x="7861300" y="7134164"/>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59034</xdr:rowOff>
    </xdr:from>
    <xdr:to>
      <xdr:col>36</xdr:col>
      <xdr:colOff>165100</xdr:colOff>
      <xdr:row>41</xdr:row>
      <xdr:rowOff>160634</xdr:rowOff>
    </xdr:to>
    <xdr:sp macro="" textlink="">
      <xdr:nvSpPr>
        <xdr:cNvPr id="138" name="楕円 137">
          <a:extLst>
            <a:ext uri="{FF2B5EF4-FFF2-40B4-BE49-F238E27FC236}">
              <a16:creationId xmlns:a16="http://schemas.microsoft.com/office/drawing/2014/main" id="{92E2E9A1-DD4E-4166-93D0-84F3978AAD9A}"/>
            </a:ext>
          </a:extLst>
        </xdr:cNvPr>
        <xdr:cNvSpPr/>
      </xdr:nvSpPr>
      <xdr:spPr>
        <a:xfrm>
          <a:off x="6921500" y="70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107214</xdr:rowOff>
    </xdr:from>
    <xdr:to>
      <xdr:col>41</xdr:col>
      <xdr:colOff>50800</xdr:colOff>
      <xdr:row>41</xdr:row>
      <xdr:rowOff>109834</xdr:rowOff>
    </xdr:to>
    <xdr:cxnSp macro="">
      <xdr:nvCxnSpPr>
        <xdr:cNvPr id="139" name="直線コネクタ 138">
          <a:extLst>
            <a:ext uri="{FF2B5EF4-FFF2-40B4-BE49-F238E27FC236}">
              <a16:creationId xmlns:a16="http://schemas.microsoft.com/office/drawing/2014/main" id="{A430217F-16C4-4DBD-A830-3A5B90DB7D03}"/>
            </a:ext>
          </a:extLst>
        </xdr:cNvPr>
        <xdr:cNvCxnSpPr/>
      </xdr:nvCxnSpPr>
      <xdr:spPr>
        <a:xfrm flipV="1">
          <a:off x="6972300" y="7136664"/>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2B66A2C6-1C4F-422B-A747-95AD3E8EFAC7}"/>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117497</xdr:rowOff>
    </xdr:from>
    <xdr:ext cx="534377" cy="259045"/>
    <xdr:sp macro="" textlink="">
      <xdr:nvSpPr>
        <xdr:cNvPr id="141" name="n_2aveValue【道路】&#10;一人当たり延長">
          <a:extLst>
            <a:ext uri="{FF2B5EF4-FFF2-40B4-BE49-F238E27FC236}">
              <a16:creationId xmlns:a16="http://schemas.microsoft.com/office/drawing/2014/main" id="{A71D06D1-30EF-4B08-A8D9-E25290575E13}"/>
            </a:ext>
          </a:extLst>
        </xdr:cNvPr>
        <xdr:cNvSpPr txBox="1"/>
      </xdr:nvSpPr>
      <xdr:spPr>
        <a:xfrm>
          <a:off x="8483111" y="680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125673</xdr:rowOff>
    </xdr:from>
    <xdr:ext cx="534377" cy="259045"/>
    <xdr:sp macro="" textlink="">
      <xdr:nvSpPr>
        <xdr:cNvPr id="142" name="n_3aveValue【道路】&#10;一人当たり延長">
          <a:extLst>
            <a:ext uri="{FF2B5EF4-FFF2-40B4-BE49-F238E27FC236}">
              <a16:creationId xmlns:a16="http://schemas.microsoft.com/office/drawing/2014/main" id="{143F722F-7AB6-4061-8E91-B1EC37C8E267}"/>
            </a:ext>
          </a:extLst>
        </xdr:cNvPr>
        <xdr:cNvSpPr txBox="1"/>
      </xdr:nvSpPr>
      <xdr:spPr>
        <a:xfrm>
          <a:off x="7594111" y="681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126626</xdr:rowOff>
    </xdr:from>
    <xdr:ext cx="534377" cy="259045"/>
    <xdr:sp macro="" textlink="">
      <xdr:nvSpPr>
        <xdr:cNvPr id="143" name="n_4aveValue【道路】&#10;一人当たり延長">
          <a:extLst>
            <a:ext uri="{FF2B5EF4-FFF2-40B4-BE49-F238E27FC236}">
              <a16:creationId xmlns:a16="http://schemas.microsoft.com/office/drawing/2014/main" id="{BBD75395-9451-4AB7-9A0C-9C2FE6D5B1ED}"/>
            </a:ext>
          </a:extLst>
        </xdr:cNvPr>
        <xdr:cNvSpPr txBox="1"/>
      </xdr:nvSpPr>
      <xdr:spPr>
        <a:xfrm>
          <a:off x="6705111" y="68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144927</xdr:rowOff>
    </xdr:from>
    <xdr:ext cx="534377" cy="259045"/>
    <xdr:sp macro="" textlink="">
      <xdr:nvSpPr>
        <xdr:cNvPr id="144" name="n_1mainValue【道路】&#10;一人当たり延長">
          <a:extLst>
            <a:ext uri="{FF2B5EF4-FFF2-40B4-BE49-F238E27FC236}">
              <a16:creationId xmlns:a16="http://schemas.microsoft.com/office/drawing/2014/main" id="{EEDEDD0C-DA90-4B82-A6F1-AE372C5C8E07}"/>
            </a:ext>
          </a:extLst>
        </xdr:cNvPr>
        <xdr:cNvSpPr txBox="1"/>
      </xdr:nvSpPr>
      <xdr:spPr>
        <a:xfrm>
          <a:off x="9359411" y="71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146641</xdr:rowOff>
    </xdr:from>
    <xdr:ext cx="534377" cy="259045"/>
    <xdr:sp macro="" textlink="">
      <xdr:nvSpPr>
        <xdr:cNvPr id="145" name="n_2mainValue【道路】&#10;一人当たり延長">
          <a:extLst>
            <a:ext uri="{FF2B5EF4-FFF2-40B4-BE49-F238E27FC236}">
              <a16:creationId xmlns:a16="http://schemas.microsoft.com/office/drawing/2014/main" id="{F87531E7-1FF9-4925-B6E1-E6497CF8D8AC}"/>
            </a:ext>
          </a:extLst>
        </xdr:cNvPr>
        <xdr:cNvSpPr txBox="1"/>
      </xdr:nvSpPr>
      <xdr:spPr>
        <a:xfrm>
          <a:off x="8483111" y="71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149141</xdr:rowOff>
    </xdr:from>
    <xdr:ext cx="534377" cy="259045"/>
    <xdr:sp macro="" textlink="">
      <xdr:nvSpPr>
        <xdr:cNvPr id="146" name="n_3mainValue【道路】&#10;一人当たり延長">
          <a:extLst>
            <a:ext uri="{FF2B5EF4-FFF2-40B4-BE49-F238E27FC236}">
              <a16:creationId xmlns:a16="http://schemas.microsoft.com/office/drawing/2014/main" id="{10B80BA6-FC5C-42E9-AD5C-633B0A3E1036}"/>
            </a:ext>
          </a:extLst>
        </xdr:cNvPr>
        <xdr:cNvSpPr txBox="1"/>
      </xdr:nvSpPr>
      <xdr:spPr>
        <a:xfrm>
          <a:off x="7594111" y="71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151761</xdr:rowOff>
    </xdr:from>
    <xdr:ext cx="534377" cy="259045"/>
    <xdr:sp macro="" textlink="">
      <xdr:nvSpPr>
        <xdr:cNvPr id="147" name="n_4mainValue【道路】&#10;一人当たり延長">
          <a:extLst>
            <a:ext uri="{FF2B5EF4-FFF2-40B4-BE49-F238E27FC236}">
              <a16:creationId xmlns:a16="http://schemas.microsoft.com/office/drawing/2014/main" id="{5B802B28-CBD0-4188-AB99-97D37185B6F4}"/>
            </a:ext>
          </a:extLst>
        </xdr:cNvPr>
        <xdr:cNvSpPr txBox="1"/>
      </xdr:nvSpPr>
      <xdr:spPr>
        <a:xfrm>
          <a:off x="6705111" y="71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EF855F9-56C9-4D89-82A1-8B7CAB48B6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078E836-9A3F-4616-AE83-C61E80A8DD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D27D812-3547-412E-AD5F-80AB70928D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0BFF095-721C-4BC3-8B47-CE3DFF7C0C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D41A568-9D52-41AC-AAD3-CABF3E136B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039CF22-1EB9-43BB-9FAB-636DB55B51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45BB388-AABA-49F6-845F-761D2A8FBF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BC1DA6A-4F81-441C-B2F0-BBDBA999A3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5246BA3-0BF4-4632-8C97-43E8010005D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31AF945-69D9-4C79-AFFB-BB5EDF0ECB3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428E82A-437A-4246-B8DF-A59AFB1C26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35F1414-11BE-49F6-B516-8599FAC2712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2B48CF5-9666-4DD3-9C57-4FCAA985051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5D5193F9-3A7A-4157-85C0-35D0B2099C8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B22FFFD-E7EF-4A6D-AB0A-739C7C96FA9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645BB49-FA71-45CE-B031-5044056C2E9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92FEC01-D394-4404-BDD3-1A94EB17B0A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4C2C735-B16E-4985-9A4D-AB1286DC4C2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2CBEF99-2DA5-4BC3-94DD-95801EF2B7A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7F61B19-0604-43EB-8BDF-B43F87D2722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BC9FC11-F1AB-4200-9E1E-DA945DE916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8909A64-B45A-48BC-A0B0-B2F27070A0E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174AF00-056A-4DFC-872E-6F573D2F233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7CFF637-FF3C-483D-BC2D-3616EAD5C0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32E1D3AE-0E71-4698-BDFB-7DCB79DAB3D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6A6982F8-0F84-4DD0-9CFA-591357DCFE18}"/>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EF860169-A489-434A-B403-2DC358040D26}"/>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F4B61019-9AB7-4446-8867-4C6A006CA0E4}"/>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7FBB96A-DB87-4A4C-BE54-AEB63E09CF1F}"/>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70A3BECC-8C2F-4285-80D0-C154D5EC73A1}"/>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4EC8E98-87A4-48CD-8FF1-816C5BD93C04}"/>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CB144AC7-A9CB-4D9E-AAAC-E7F1F4615EB1}"/>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5EEE5779-3BAF-487E-A89D-3B894434F0EA}"/>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a:extLst>
            <a:ext uri="{FF2B5EF4-FFF2-40B4-BE49-F238E27FC236}">
              <a16:creationId xmlns:a16="http://schemas.microsoft.com/office/drawing/2014/main" id="{13AC39EF-4347-4314-A3EE-1F58A172C2B8}"/>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7FEB5354-B684-4511-ADC9-102AE7C535EA}"/>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81BE6F81-3081-40F6-825E-D5D29040D26B}"/>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22F756A-9122-4E64-9365-5BF4B00354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ADF900F-C2FB-43A7-B59A-B91B10BE26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5D1CB0F-85C2-4168-B95B-65A1D9943B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D852B28-2D3D-4C2B-935A-08942EE02C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9DE6F77-7209-4EF4-BE1F-F9F4D5C157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9" name="楕円 188">
          <a:extLst>
            <a:ext uri="{FF2B5EF4-FFF2-40B4-BE49-F238E27FC236}">
              <a16:creationId xmlns:a16="http://schemas.microsoft.com/office/drawing/2014/main" id="{FD8F6660-30F7-4A4E-B358-9462B830367E}"/>
            </a:ext>
          </a:extLst>
        </xdr:cNvPr>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258C47C-30BD-48B8-8F07-A5305CA42E3E}"/>
            </a:ext>
          </a:extLst>
        </xdr:cNvPr>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24312</xdr:rowOff>
    </xdr:from>
    <xdr:to>
      <xdr:col>20</xdr:col>
      <xdr:colOff>38100</xdr:colOff>
      <xdr:row>60</xdr:row>
      <xdr:rowOff>125912</xdr:rowOff>
    </xdr:to>
    <xdr:sp macro="" textlink="">
      <xdr:nvSpPr>
        <xdr:cNvPr id="191" name="楕円 190">
          <a:extLst>
            <a:ext uri="{FF2B5EF4-FFF2-40B4-BE49-F238E27FC236}">
              <a16:creationId xmlns:a16="http://schemas.microsoft.com/office/drawing/2014/main" id="{84D4EFE9-79C0-42E0-8D9E-5EFB4DA1581D}"/>
            </a:ext>
          </a:extLst>
        </xdr:cNvPr>
        <xdr:cNvSpPr/>
      </xdr:nvSpPr>
      <xdr:spPr>
        <a:xfrm>
          <a:off x="3746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75112</xdr:rowOff>
    </xdr:from>
    <xdr:to>
      <xdr:col>24</xdr:col>
      <xdr:colOff>63500</xdr:colOff>
      <xdr:row>60</xdr:row>
      <xdr:rowOff>102870</xdr:rowOff>
    </xdr:to>
    <xdr:cxnSp macro="">
      <xdr:nvCxnSpPr>
        <xdr:cNvPr id="192" name="直線コネクタ 191">
          <a:extLst>
            <a:ext uri="{FF2B5EF4-FFF2-40B4-BE49-F238E27FC236}">
              <a16:creationId xmlns:a16="http://schemas.microsoft.com/office/drawing/2014/main" id="{86C7D690-4FB3-4149-93CC-3F210A29024B}"/>
            </a:ext>
          </a:extLst>
        </xdr:cNvPr>
        <xdr:cNvCxnSpPr/>
      </xdr:nvCxnSpPr>
      <xdr:spPr>
        <a:xfrm>
          <a:off x="3797300" y="103621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193" name="楕円 192">
          <a:extLst>
            <a:ext uri="{FF2B5EF4-FFF2-40B4-BE49-F238E27FC236}">
              <a16:creationId xmlns:a16="http://schemas.microsoft.com/office/drawing/2014/main" id="{8FFF1FDF-EA14-4B8A-90D7-3AB9714C32A2}"/>
            </a:ext>
          </a:extLst>
        </xdr:cNvPr>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75112</xdr:rowOff>
    </xdr:to>
    <xdr:cxnSp macro="">
      <xdr:nvCxnSpPr>
        <xdr:cNvPr id="194" name="直線コネクタ 193">
          <a:extLst>
            <a:ext uri="{FF2B5EF4-FFF2-40B4-BE49-F238E27FC236}">
              <a16:creationId xmlns:a16="http://schemas.microsoft.com/office/drawing/2014/main" id="{67AA7DFC-768E-46CB-93D7-1DFDC08B141C}"/>
            </a:ext>
          </a:extLst>
        </xdr:cNvPr>
        <xdr:cNvCxnSpPr/>
      </xdr:nvCxnSpPr>
      <xdr:spPr>
        <a:xfrm>
          <a:off x="2908300" y="103359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95" name="楕円 194">
          <a:extLst>
            <a:ext uri="{FF2B5EF4-FFF2-40B4-BE49-F238E27FC236}">
              <a16:creationId xmlns:a16="http://schemas.microsoft.com/office/drawing/2014/main" id="{4930036B-4D11-463C-9908-851772E68616}"/>
            </a:ext>
          </a:extLst>
        </xdr:cNvPr>
        <xdr:cNvSpPr/>
      </xdr:nvSpPr>
      <xdr:spPr>
        <a:xfrm>
          <a:off x="1968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21227</xdr:rowOff>
    </xdr:from>
    <xdr:to>
      <xdr:col>15</xdr:col>
      <xdr:colOff>50800</xdr:colOff>
      <xdr:row>60</xdr:row>
      <xdr:rowOff>48985</xdr:rowOff>
    </xdr:to>
    <xdr:cxnSp macro="">
      <xdr:nvCxnSpPr>
        <xdr:cNvPr id="196" name="直線コネクタ 195">
          <a:extLst>
            <a:ext uri="{FF2B5EF4-FFF2-40B4-BE49-F238E27FC236}">
              <a16:creationId xmlns:a16="http://schemas.microsoft.com/office/drawing/2014/main" id="{B8A012B9-AE38-46AB-827E-489982C2B646}"/>
            </a:ext>
          </a:extLst>
        </xdr:cNvPr>
        <xdr:cNvCxnSpPr/>
      </xdr:nvCxnSpPr>
      <xdr:spPr>
        <a:xfrm>
          <a:off x="2019300" y="103082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117384</xdr:rowOff>
    </xdr:from>
    <xdr:to>
      <xdr:col>6</xdr:col>
      <xdr:colOff>38100</xdr:colOff>
      <xdr:row>60</xdr:row>
      <xdr:rowOff>47534</xdr:rowOff>
    </xdr:to>
    <xdr:sp macro="" textlink="">
      <xdr:nvSpPr>
        <xdr:cNvPr id="197" name="楕円 196">
          <a:extLst>
            <a:ext uri="{FF2B5EF4-FFF2-40B4-BE49-F238E27FC236}">
              <a16:creationId xmlns:a16="http://schemas.microsoft.com/office/drawing/2014/main" id="{4A17BDD6-D4BA-4900-87E7-D1AC37F87E2F}"/>
            </a:ext>
          </a:extLst>
        </xdr:cNvPr>
        <xdr:cNvSpPr/>
      </xdr:nvSpPr>
      <xdr:spPr>
        <a:xfrm>
          <a:off x="1079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168184</xdr:rowOff>
    </xdr:from>
    <xdr:to>
      <xdr:col>10</xdr:col>
      <xdr:colOff>114300</xdr:colOff>
      <xdr:row>60</xdr:row>
      <xdr:rowOff>21227</xdr:rowOff>
    </xdr:to>
    <xdr:cxnSp macro="">
      <xdr:nvCxnSpPr>
        <xdr:cNvPr id="198" name="直線コネクタ 197">
          <a:extLst>
            <a:ext uri="{FF2B5EF4-FFF2-40B4-BE49-F238E27FC236}">
              <a16:creationId xmlns:a16="http://schemas.microsoft.com/office/drawing/2014/main" id="{D8171219-A19A-443E-940D-8FDC6CC4970F}"/>
            </a:ext>
          </a:extLst>
        </xdr:cNvPr>
        <xdr:cNvCxnSpPr/>
      </xdr:nvCxnSpPr>
      <xdr:spPr>
        <a:xfrm>
          <a:off x="1130300" y="102837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A9F1E669-5A46-45F8-B1AD-AED9467ADD37}"/>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12F421D-2E0E-467A-97AE-1A1C2CC5DAFB}"/>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4C691A2-D4E0-45EC-8463-1CC319267793}"/>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98ED343-7082-4DC4-9584-0138F43E4E62}"/>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142439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6A88660-9989-475B-8C1C-4228BCC7ED2A}"/>
            </a:ext>
          </a:extLst>
        </xdr:cNvPr>
        <xdr:cNvSpPr txBox="1"/>
      </xdr:nvSpPr>
      <xdr:spPr>
        <a:xfrm>
          <a:off x="35820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116312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397CC03-DB0E-4EB2-9E3C-B249181F2A0C}"/>
            </a:ext>
          </a:extLst>
        </xdr:cNvPr>
        <xdr:cNvSpPr txBox="1"/>
      </xdr:nvSpPr>
      <xdr:spPr>
        <a:xfrm>
          <a:off x="2705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88554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CD88057-3E07-4525-8C40-3A78D2A0BB25}"/>
            </a:ext>
          </a:extLst>
        </xdr:cNvPr>
        <xdr:cNvSpPr txBox="1"/>
      </xdr:nvSpPr>
      <xdr:spPr>
        <a:xfrm>
          <a:off x="1816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64061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6E4EBD9-4097-4B99-8821-57323B4CBDA8}"/>
            </a:ext>
          </a:extLst>
        </xdr:cNvPr>
        <xdr:cNvSpPr txBox="1"/>
      </xdr:nvSpPr>
      <xdr:spPr>
        <a:xfrm>
          <a:off x="927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C95B889-0718-4707-B153-71AFEC9B95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6494DFB-EC58-48A5-B905-3E81A92F564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F61A899-1F4F-40CD-A041-8DF64A56A3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57A3590-3086-447B-84DD-538FA33113E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BC7F4EA0-33E3-4D7C-9384-A881A7DFE0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0530F28-7F9B-425C-92E6-45549BFF0A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7A7AB96-D071-4538-9C7C-E1129D68FE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A4B2104-B179-46AF-9D72-51A0C1B52E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FDB2128-1D48-42FC-8944-0FC52FCC7A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8C900DC-ECFA-4513-B2CE-E902864F4F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F82C461A-B357-4287-BC8E-2810C2FDDC5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3A30DC0-EF97-4EE3-B9F3-C1F1EBCEA77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FF69F776-2008-41B8-94F5-6F818D45362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9B0CA222-3D9C-4108-AAB0-0E0BA5AAE53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447FCC47-B1D9-4988-B692-50E13DAE875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5D5C0FE2-8943-4825-AC49-513E739299A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ED04849-3775-400C-B152-A9028251A1B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B9402441-C3E1-4CE7-976E-A9A2BB839DB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98669444-BA0B-41D6-9486-39FD9992D99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3EDF2E6-4167-425B-9AAC-05AA8532259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6EB46CA-1625-4C55-A800-DA68C51D1BD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114F0984-EFEF-4CCC-93CF-FF0031D41EF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AF4C8B6-0828-4319-BB84-C44A5DD1F3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ABC2D35A-BF1C-4C19-8CF7-C33C6C322599}"/>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7C14994-71A5-4F4A-8A88-2127326FF78E}"/>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2B14E9ED-4664-4E3A-AFF1-A1D446C69B0F}"/>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178095F-0C44-4BE2-9D9B-D2568C6D8601}"/>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F79CB554-C2AB-4964-B32E-5ACED656452D}"/>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B04B939F-3266-43E8-BBB9-E5D51C26AE89}"/>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9283C195-5A78-4781-ADAD-4C403297A553}"/>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54E0EA86-E174-4082-AA62-92BB250CAAAC}"/>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89909</xdr:rowOff>
    </xdr:from>
    <xdr:to>
      <xdr:col>46</xdr:col>
      <xdr:colOff>38100</xdr:colOff>
      <xdr:row>64</xdr:row>
      <xdr:rowOff>20059</xdr:rowOff>
    </xdr:to>
    <xdr:sp macro="" textlink="">
      <xdr:nvSpPr>
        <xdr:cNvPr id="238" name="フローチャート: 判断 237">
          <a:extLst>
            <a:ext uri="{FF2B5EF4-FFF2-40B4-BE49-F238E27FC236}">
              <a16:creationId xmlns:a16="http://schemas.microsoft.com/office/drawing/2014/main" id="{A1DD7DEC-CADF-43D3-AD42-E46ACFE3E823}"/>
            </a:ext>
          </a:extLst>
        </xdr:cNvPr>
        <xdr:cNvSpPr/>
      </xdr:nvSpPr>
      <xdr:spPr>
        <a:xfrm>
          <a:off x="8699500" y="1089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91611</xdr:rowOff>
    </xdr:from>
    <xdr:to>
      <xdr:col>41</xdr:col>
      <xdr:colOff>101600</xdr:colOff>
      <xdr:row>64</xdr:row>
      <xdr:rowOff>21761</xdr:rowOff>
    </xdr:to>
    <xdr:sp macro="" textlink="">
      <xdr:nvSpPr>
        <xdr:cNvPr id="239" name="フローチャート: 判断 238">
          <a:extLst>
            <a:ext uri="{FF2B5EF4-FFF2-40B4-BE49-F238E27FC236}">
              <a16:creationId xmlns:a16="http://schemas.microsoft.com/office/drawing/2014/main" id="{0362A2FC-DDC2-44DF-951D-685142BCEB34}"/>
            </a:ext>
          </a:extLst>
        </xdr:cNvPr>
        <xdr:cNvSpPr/>
      </xdr:nvSpPr>
      <xdr:spPr>
        <a:xfrm>
          <a:off x="7810500" y="1089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97035</xdr:rowOff>
    </xdr:from>
    <xdr:to>
      <xdr:col>36</xdr:col>
      <xdr:colOff>165100</xdr:colOff>
      <xdr:row>64</xdr:row>
      <xdr:rowOff>27185</xdr:rowOff>
    </xdr:to>
    <xdr:sp macro="" textlink="">
      <xdr:nvSpPr>
        <xdr:cNvPr id="240" name="フローチャート: 判断 239">
          <a:extLst>
            <a:ext uri="{FF2B5EF4-FFF2-40B4-BE49-F238E27FC236}">
              <a16:creationId xmlns:a16="http://schemas.microsoft.com/office/drawing/2014/main" id="{1B0E076B-3461-4350-A553-E27534D117D9}"/>
            </a:ext>
          </a:extLst>
        </xdr:cNvPr>
        <xdr:cNvSpPr/>
      </xdr:nvSpPr>
      <xdr:spPr>
        <a:xfrm>
          <a:off x="6921500" y="1089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EF459C8-6586-429F-BE59-D51014D8CC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187E899-E64C-468E-B25F-A7108FB3BB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18C69F7-5607-4FFD-8F88-38F1AE0CF7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51DB349-4AA5-48BA-8C8E-583EAB54F3B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284A176-BDD5-4D60-82EE-36D8306042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168292</xdr:rowOff>
    </xdr:from>
    <xdr:to>
      <xdr:col>55</xdr:col>
      <xdr:colOff>50800</xdr:colOff>
      <xdr:row>63</xdr:row>
      <xdr:rowOff>98442</xdr:rowOff>
    </xdr:to>
    <xdr:sp macro="" textlink="">
      <xdr:nvSpPr>
        <xdr:cNvPr id="246" name="楕円 245">
          <a:extLst>
            <a:ext uri="{FF2B5EF4-FFF2-40B4-BE49-F238E27FC236}">
              <a16:creationId xmlns:a16="http://schemas.microsoft.com/office/drawing/2014/main" id="{7410CF3B-0913-4DAB-B722-1E72CD5B6440}"/>
            </a:ext>
          </a:extLst>
        </xdr:cNvPr>
        <xdr:cNvSpPr/>
      </xdr:nvSpPr>
      <xdr:spPr>
        <a:xfrm>
          <a:off x="10426700" y="107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19719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B319A210-4084-41F3-ABB4-1BE4548426D4}"/>
            </a:ext>
          </a:extLst>
        </xdr:cNvPr>
        <xdr:cNvSpPr txBox="1"/>
      </xdr:nvSpPr>
      <xdr:spPr>
        <a:xfrm>
          <a:off x="10515600" y="1064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396</xdr:rowOff>
    </xdr:from>
    <xdr:to>
      <xdr:col>50</xdr:col>
      <xdr:colOff>165100</xdr:colOff>
      <xdr:row>63</xdr:row>
      <xdr:rowOff>101996</xdr:rowOff>
    </xdr:to>
    <xdr:sp macro="" textlink="">
      <xdr:nvSpPr>
        <xdr:cNvPr id="248" name="楕円 247">
          <a:extLst>
            <a:ext uri="{FF2B5EF4-FFF2-40B4-BE49-F238E27FC236}">
              <a16:creationId xmlns:a16="http://schemas.microsoft.com/office/drawing/2014/main" id="{F9ED3A0C-CEF5-4DEE-BA3D-2EDB5A0ADFB4}"/>
            </a:ext>
          </a:extLst>
        </xdr:cNvPr>
        <xdr:cNvSpPr/>
      </xdr:nvSpPr>
      <xdr:spPr>
        <a:xfrm>
          <a:off x="9588500" y="108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47642</xdr:rowOff>
    </xdr:from>
    <xdr:to>
      <xdr:col>55</xdr:col>
      <xdr:colOff>0</xdr:colOff>
      <xdr:row>63</xdr:row>
      <xdr:rowOff>51196</xdr:rowOff>
    </xdr:to>
    <xdr:cxnSp macro="">
      <xdr:nvCxnSpPr>
        <xdr:cNvPr id="249" name="直線コネクタ 248">
          <a:extLst>
            <a:ext uri="{FF2B5EF4-FFF2-40B4-BE49-F238E27FC236}">
              <a16:creationId xmlns:a16="http://schemas.microsoft.com/office/drawing/2014/main" id="{BF5A0E9E-8238-4AFD-BB1B-47850D9AC4EF}"/>
            </a:ext>
          </a:extLst>
        </xdr:cNvPr>
        <xdr:cNvCxnSpPr/>
      </xdr:nvCxnSpPr>
      <xdr:spPr>
        <a:xfrm flipV="1">
          <a:off x="9639300" y="10848992"/>
          <a:ext cx="8382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3196</xdr:rowOff>
    </xdr:from>
    <xdr:to>
      <xdr:col>46</xdr:col>
      <xdr:colOff>38100</xdr:colOff>
      <xdr:row>63</xdr:row>
      <xdr:rowOff>104796</xdr:rowOff>
    </xdr:to>
    <xdr:sp macro="" textlink="">
      <xdr:nvSpPr>
        <xdr:cNvPr id="250" name="楕円 249">
          <a:extLst>
            <a:ext uri="{FF2B5EF4-FFF2-40B4-BE49-F238E27FC236}">
              <a16:creationId xmlns:a16="http://schemas.microsoft.com/office/drawing/2014/main" id="{C85AAC14-6DA5-43D1-BA51-B958641A510F}"/>
            </a:ext>
          </a:extLst>
        </xdr:cNvPr>
        <xdr:cNvSpPr/>
      </xdr:nvSpPr>
      <xdr:spPr>
        <a:xfrm>
          <a:off x="8699500" y="108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51196</xdr:rowOff>
    </xdr:from>
    <xdr:to>
      <xdr:col>50</xdr:col>
      <xdr:colOff>114300</xdr:colOff>
      <xdr:row>63</xdr:row>
      <xdr:rowOff>53996</xdr:rowOff>
    </xdr:to>
    <xdr:cxnSp macro="">
      <xdr:nvCxnSpPr>
        <xdr:cNvPr id="251" name="直線コネクタ 250">
          <a:extLst>
            <a:ext uri="{FF2B5EF4-FFF2-40B4-BE49-F238E27FC236}">
              <a16:creationId xmlns:a16="http://schemas.microsoft.com/office/drawing/2014/main" id="{640B7B42-E0D5-4E5D-888D-16EF76CF7A02}"/>
            </a:ext>
          </a:extLst>
        </xdr:cNvPr>
        <xdr:cNvCxnSpPr/>
      </xdr:nvCxnSpPr>
      <xdr:spPr>
        <a:xfrm flipV="1">
          <a:off x="8750300" y="10852546"/>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7028</xdr:rowOff>
    </xdr:from>
    <xdr:to>
      <xdr:col>41</xdr:col>
      <xdr:colOff>101600</xdr:colOff>
      <xdr:row>63</xdr:row>
      <xdr:rowOff>108628</xdr:rowOff>
    </xdr:to>
    <xdr:sp macro="" textlink="">
      <xdr:nvSpPr>
        <xdr:cNvPr id="252" name="楕円 251">
          <a:extLst>
            <a:ext uri="{FF2B5EF4-FFF2-40B4-BE49-F238E27FC236}">
              <a16:creationId xmlns:a16="http://schemas.microsoft.com/office/drawing/2014/main" id="{6D786F13-9B88-47AD-BDA1-EBBD3D09B4F9}"/>
            </a:ext>
          </a:extLst>
        </xdr:cNvPr>
        <xdr:cNvSpPr/>
      </xdr:nvSpPr>
      <xdr:spPr>
        <a:xfrm>
          <a:off x="7810500" y="108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53996</xdr:rowOff>
    </xdr:from>
    <xdr:to>
      <xdr:col>45</xdr:col>
      <xdr:colOff>177800</xdr:colOff>
      <xdr:row>63</xdr:row>
      <xdr:rowOff>57828</xdr:rowOff>
    </xdr:to>
    <xdr:cxnSp macro="">
      <xdr:nvCxnSpPr>
        <xdr:cNvPr id="253" name="直線コネクタ 252">
          <a:extLst>
            <a:ext uri="{FF2B5EF4-FFF2-40B4-BE49-F238E27FC236}">
              <a16:creationId xmlns:a16="http://schemas.microsoft.com/office/drawing/2014/main" id="{2BD99934-59C5-483F-9A7C-202A5E5246C2}"/>
            </a:ext>
          </a:extLst>
        </xdr:cNvPr>
        <xdr:cNvCxnSpPr/>
      </xdr:nvCxnSpPr>
      <xdr:spPr>
        <a:xfrm flipV="1">
          <a:off x="7861300" y="10855346"/>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12833</xdr:rowOff>
    </xdr:from>
    <xdr:to>
      <xdr:col>36</xdr:col>
      <xdr:colOff>165100</xdr:colOff>
      <xdr:row>63</xdr:row>
      <xdr:rowOff>114433</xdr:rowOff>
    </xdr:to>
    <xdr:sp macro="" textlink="">
      <xdr:nvSpPr>
        <xdr:cNvPr id="254" name="楕円 253">
          <a:extLst>
            <a:ext uri="{FF2B5EF4-FFF2-40B4-BE49-F238E27FC236}">
              <a16:creationId xmlns:a16="http://schemas.microsoft.com/office/drawing/2014/main" id="{48E5D221-D1F7-4579-A82F-B5AEF1ECB459}"/>
            </a:ext>
          </a:extLst>
        </xdr:cNvPr>
        <xdr:cNvSpPr/>
      </xdr:nvSpPr>
      <xdr:spPr>
        <a:xfrm>
          <a:off x="6921500" y="1081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57828</xdr:rowOff>
    </xdr:from>
    <xdr:to>
      <xdr:col>41</xdr:col>
      <xdr:colOff>50800</xdr:colOff>
      <xdr:row>63</xdr:row>
      <xdr:rowOff>63633</xdr:rowOff>
    </xdr:to>
    <xdr:cxnSp macro="">
      <xdr:nvCxnSpPr>
        <xdr:cNvPr id="255" name="直線コネクタ 254">
          <a:extLst>
            <a:ext uri="{FF2B5EF4-FFF2-40B4-BE49-F238E27FC236}">
              <a16:creationId xmlns:a16="http://schemas.microsoft.com/office/drawing/2014/main" id="{5172D7F9-D6C7-4001-B652-345CEF4007E4}"/>
            </a:ext>
          </a:extLst>
        </xdr:cNvPr>
        <xdr:cNvCxnSpPr/>
      </xdr:nvCxnSpPr>
      <xdr:spPr>
        <a:xfrm flipV="1">
          <a:off x="6972300" y="10859178"/>
          <a:ext cx="889000" cy="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E0D82BE9-33ED-4A40-BE00-A1D86305CDC7}"/>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11186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B4FD26BC-E3D1-4FC9-885A-FFE858BAAEC1}"/>
            </a:ext>
          </a:extLst>
        </xdr:cNvPr>
        <xdr:cNvSpPr txBox="1"/>
      </xdr:nvSpPr>
      <xdr:spPr>
        <a:xfrm>
          <a:off x="8450795" y="1098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12888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FDED85D-6EBB-4FAA-A713-87CB800DFE31}"/>
            </a:ext>
          </a:extLst>
        </xdr:cNvPr>
        <xdr:cNvSpPr txBox="1"/>
      </xdr:nvSpPr>
      <xdr:spPr>
        <a:xfrm>
          <a:off x="7561795" y="1098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18312</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47436249-6B10-429A-9734-3A76CA4544F3}"/>
            </a:ext>
          </a:extLst>
        </xdr:cNvPr>
        <xdr:cNvSpPr txBox="1"/>
      </xdr:nvSpPr>
      <xdr:spPr>
        <a:xfrm>
          <a:off x="6672795" y="1099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118523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215B4703-EB7F-4504-B4DB-7A08A50A4ED5}"/>
            </a:ext>
          </a:extLst>
        </xdr:cNvPr>
        <xdr:cNvSpPr txBox="1"/>
      </xdr:nvSpPr>
      <xdr:spPr>
        <a:xfrm>
          <a:off x="9327095" y="1057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121323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26F3284-F574-4C11-893D-781EA5E3F681}"/>
            </a:ext>
          </a:extLst>
        </xdr:cNvPr>
        <xdr:cNvSpPr txBox="1"/>
      </xdr:nvSpPr>
      <xdr:spPr>
        <a:xfrm>
          <a:off x="8450795" y="105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125155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F68513C0-8AD3-4A04-8B68-134E19339F30}"/>
            </a:ext>
          </a:extLst>
        </xdr:cNvPr>
        <xdr:cNvSpPr txBox="1"/>
      </xdr:nvSpPr>
      <xdr:spPr>
        <a:xfrm>
          <a:off x="7561795" y="1058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130960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6DF7D0C-DD07-4B41-89F6-91D7F83D2207}"/>
            </a:ext>
          </a:extLst>
        </xdr:cNvPr>
        <xdr:cNvSpPr txBox="1"/>
      </xdr:nvSpPr>
      <xdr:spPr>
        <a:xfrm>
          <a:off x="6672795" y="1058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BF8D89D-1368-4FAF-8AC3-4BFCF121C7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9113CB1-4E59-4E49-97E4-C68F3954AA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4AAC96E-E584-4696-AC7A-88C09A95F9F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426FD6D-47A9-431C-82A4-92C95DCD7F2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086ABAB-758F-4A3F-9321-A7ED1438C9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477D13E-5316-4415-A53C-5EC29F39321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5106A4A-DAB5-4945-A5C7-C246CF8662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12237D76-307C-455C-9ABE-7E6AFE99FA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394A5A5-211F-4137-A55A-E9B0FA9FFCC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FFF222F1-163C-4932-A3B6-94BBB225D0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273122E-E3B2-4EBB-B4F7-AAF4FD19813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5499E8BE-879F-4023-ABEE-88BF81F7242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365F34FC-D6CB-4E01-A4BF-D3346C90DE2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F64B8DE-CC4C-4C07-B1EE-6A2608E3FD7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DA643C76-446A-4C07-A6C1-5CDCB5526EA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B2536AA8-A3F8-4E03-BB69-A4B0A4C89BE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E99EE77D-1B78-41ED-B779-C4A2660F97F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507D69C7-38F6-4F2A-BA0F-18FC5F71A03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808A8C55-1CC5-4436-B777-1B132011B5D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D574774-73DF-44F2-9000-F65D5268C86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E95FFCCD-D810-4652-BDC1-4AAB7B5EA15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EA598E88-BB67-48E4-85F1-055934D7C29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ADEDB886-287B-4D12-94F6-32AE2BB64C6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7B9CECA-0FDA-4A96-B8F3-BABE7687D62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F7B4C90E-2E9D-4D58-8F39-AB7F9A84B9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2BE6B0B-26E1-4158-A5EE-78D294C5C3FF}"/>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7F7F527C-BBF7-4109-89DA-BD152C6D995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577625CD-8B1D-4A4E-B041-50D193ADD3B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AE97774C-0BEA-44A4-A432-BC54C4C3C919}"/>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7A1C4F00-E5C3-41D3-8F69-E94382E589F4}"/>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E17045E-8D5F-48FF-B86A-66883C0248F0}"/>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F6F2EE64-6B2C-434E-9EAC-8575702A1CD6}"/>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904E42E0-1621-4E0A-B559-ADB20408AC46}"/>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434D7BB3-DB9F-4F92-A633-5CBC9598E44D}"/>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98" name="フローチャート: 判断 297">
          <a:extLst>
            <a:ext uri="{FF2B5EF4-FFF2-40B4-BE49-F238E27FC236}">
              <a16:creationId xmlns:a16="http://schemas.microsoft.com/office/drawing/2014/main" id="{D74A8C7A-99BA-4312-A298-3C44A4088A05}"/>
            </a:ext>
          </a:extLst>
        </xdr:cNvPr>
        <xdr:cNvSpPr/>
      </xdr:nvSpPr>
      <xdr:spPr>
        <a:xfrm>
          <a:off x="19685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31387</xdr:rowOff>
    </xdr:from>
    <xdr:to>
      <xdr:col>6</xdr:col>
      <xdr:colOff>38100</xdr:colOff>
      <xdr:row>83</xdr:row>
      <xdr:rowOff>132987</xdr:rowOff>
    </xdr:to>
    <xdr:sp macro="" textlink="">
      <xdr:nvSpPr>
        <xdr:cNvPr id="299" name="フローチャート: 判断 298">
          <a:extLst>
            <a:ext uri="{FF2B5EF4-FFF2-40B4-BE49-F238E27FC236}">
              <a16:creationId xmlns:a16="http://schemas.microsoft.com/office/drawing/2014/main" id="{36044344-D28C-4375-9F3B-1AFB97FA62FA}"/>
            </a:ext>
          </a:extLst>
        </xdr:cNvPr>
        <xdr:cNvSpPr/>
      </xdr:nvSpPr>
      <xdr:spPr>
        <a:xfrm>
          <a:off x="1079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BB63FBA-8F40-4D40-A450-8D6E08CE6E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B92D7A0-BB44-48EC-8A30-720AF0D286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A9CBF1D-A13C-45D2-9D20-F1F1C322BD4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CEDB26A-691D-462D-994F-3BB3AAB5A9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13ABCDC-2E31-4242-AB4B-AEE20783C5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305" name="楕円 304">
          <a:extLst>
            <a:ext uri="{FF2B5EF4-FFF2-40B4-BE49-F238E27FC236}">
              <a16:creationId xmlns:a16="http://schemas.microsoft.com/office/drawing/2014/main" id="{2EF875E5-8C66-4D68-8AAC-72FF78A0EFC0}"/>
            </a:ext>
          </a:extLst>
        </xdr:cNvPr>
        <xdr:cNvSpPr/>
      </xdr:nvSpPr>
      <xdr:spPr>
        <a:xfrm>
          <a:off x="4584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162033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C3B2FCE-C4C0-4DF3-9BEA-F6A135514169}"/>
            </a:ext>
          </a:extLst>
        </xdr:cNvPr>
        <xdr:cNvSpPr txBox="1"/>
      </xdr:nvSpPr>
      <xdr:spPr>
        <a:xfrm>
          <a:off x="4673600" y="140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307" name="楕円 306">
          <a:extLst>
            <a:ext uri="{FF2B5EF4-FFF2-40B4-BE49-F238E27FC236}">
              <a16:creationId xmlns:a16="http://schemas.microsoft.com/office/drawing/2014/main" id="{823DE0CC-AEC2-42A6-B241-734626E69CAC}"/>
            </a:ext>
          </a:extLst>
        </xdr:cNvPr>
        <xdr:cNvSpPr/>
      </xdr:nvSpPr>
      <xdr:spPr>
        <a:xfrm>
          <a:off x="3746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168729</xdr:rowOff>
    </xdr:from>
    <xdr:to>
      <xdr:col>24</xdr:col>
      <xdr:colOff>63500</xdr:colOff>
      <xdr:row>83</xdr:row>
      <xdr:rowOff>18506</xdr:rowOff>
    </xdr:to>
    <xdr:cxnSp macro="">
      <xdr:nvCxnSpPr>
        <xdr:cNvPr id="308" name="直線コネクタ 307">
          <a:extLst>
            <a:ext uri="{FF2B5EF4-FFF2-40B4-BE49-F238E27FC236}">
              <a16:creationId xmlns:a16="http://schemas.microsoft.com/office/drawing/2014/main" id="{64A2592B-1D01-4433-AF47-44BCF15C1A8B}"/>
            </a:ext>
          </a:extLst>
        </xdr:cNvPr>
        <xdr:cNvCxnSpPr/>
      </xdr:nvCxnSpPr>
      <xdr:spPr>
        <a:xfrm>
          <a:off x="3797300" y="14056179"/>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98334</xdr:rowOff>
    </xdr:from>
    <xdr:to>
      <xdr:col>15</xdr:col>
      <xdr:colOff>101600</xdr:colOff>
      <xdr:row>82</xdr:row>
      <xdr:rowOff>28484</xdr:rowOff>
    </xdr:to>
    <xdr:sp macro="" textlink="">
      <xdr:nvSpPr>
        <xdr:cNvPr id="309" name="楕円 308">
          <a:extLst>
            <a:ext uri="{FF2B5EF4-FFF2-40B4-BE49-F238E27FC236}">
              <a16:creationId xmlns:a16="http://schemas.microsoft.com/office/drawing/2014/main" id="{BC68EA61-3DE9-43FA-87AC-E9C52F662536}"/>
            </a:ext>
          </a:extLst>
        </xdr:cNvPr>
        <xdr:cNvSpPr/>
      </xdr:nvSpPr>
      <xdr:spPr>
        <a:xfrm>
          <a:off x="2857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149134</xdr:rowOff>
    </xdr:from>
    <xdr:to>
      <xdr:col>19</xdr:col>
      <xdr:colOff>177800</xdr:colOff>
      <xdr:row>81</xdr:row>
      <xdr:rowOff>168729</xdr:rowOff>
    </xdr:to>
    <xdr:cxnSp macro="">
      <xdr:nvCxnSpPr>
        <xdr:cNvPr id="310" name="直線コネクタ 309">
          <a:extLst>
            <a:ext uri="{FF2B5EF4-FFF2-40B4-BE49-F238E27FC236}">
              <a16:creationId xmlns:a16="http://schemas.microsoft.com/office/drawing/2014/main" id="{F7A47417-AB45-4E30-A4ED-FCFB1EF88179}"/>
            </a:ext>
          </a:extLst>
        </xdr:cNvPr>
        <xdr:cNvCxnSpPr/>
      </xdr:nvCxnSpPr>
      <xdr:spPr>
        <a:xfrm>
          <a:off x="2908300" y="140365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62412</xdr:rowOff>
    </xdr:from>
    <xdr:to>
      <xdr:col>10</xdr:col>
      <xdr:colOff>165100</xdr:colOff>
      <xdr:row>81</xdr:row>
      <xdr:rowOff>164012</xdr:rowOff>
    </xdr:to>
    <xdr:sp macro="" textlink="">
      <xdr:nvSpPr>
        <xdr:cNvPr id="311" name="楕円 310">
          <a:extLst>
            <a:ext uri="{FF2B5EF4-FFF2-40B4-BE49-F238E27FC236}">
              <a16:creationId xmlns:a16="http://schemas.microsoft.com/office/drawing/2014/main" id="{0CD64838-7457-4686-9142-88DC2337B117}"/>
            </a:ext>
          </a:extLst>
        </xdr:cNvPr>
        <xdr:cNvSpPr/>
      </xdr:nvSpPr>
      <xdr:spPr>
        <a:xfrm>
          <a:off x="1968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113212</xdr:rowOff>
    </xdr:from>
    <xdr:to>
      <xdr:col>15</xdr:col>
      <xdr:colOff>50800</xdr:colOff>
      <xdr:row>81</xdr:row>
      <xdr:rowOff>149134</xdr:rowOff>
    </xdr:to>
    <xdr:cxnSp macro="">
      <xdr:nvCxnSpPr>
        <xdr:cNvPr id="312" name="直線コネクタ 311">
          <a:extLst>
            <a:ext uri="{FF2B5EF4-FFF2-40B4-BE49-F238E27FC236}">
              <a16:creationId xmlns:a16="http://schemas.microsoft.com/office/drawing/2014/main" id="{74DCECD8-F1E2-4255-AAD8-751FEB7039B3}"/>
            </a:ext>
          </a:extLst>
        </xdr:cNvPr>
        <xdr:cNvCxnSpPr/>
      </xdr:nvCxnSpPr>
      <xdr:spPr>
        <a:xfrm>
          <a:off x="2019300" y="140006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55880</xdr:rowOff>
    </xdr:from>
    <xdr:to>
      <xdr:col>6</xdr:col>
      <xdr:colOff>38100</xdr:colOff>
      <xdr:row>81</xdr:row>
      <xdr:rowOff>157480</xdr:rowOff>
    </xdr:to>
    <xdr:sp macro="" textlink="">
      <xdr:nvSpPr>
        <xdr:cNvPr id="313" name="楕円 312">
          <a:extLst>
            <a:ext uri="{FF2B5EF4-FFF2-40B4-BE49-F238E27FC236}">
              <a16:creationId xmlns:a16="http://schemas.microsoft.com/office/drawing/2014/main" id="{237E4F36-E3F6-4486-A6DA-4B971ADA350A}"/>
            </a:ext>
          </a:extLst>
        </xdr:cNvPr>
        <xdr:cNvSpPr/>
      </xdr:nvSpPr>
      <xdr:spPr>
        <a:xfrm>
          <a:off x="107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106680</xdr:rowOff>
    </xdr:from>
    <xdr:to>
      <xdr:col>10</xdr:col>
      <xdr:colOff>114300</xdr:colOff>
      <xdr:row>81</xdr:row>
      <xdr:rowOff>113212</xdr:rowOff>
    </xdr:to>
    <xdr:cxnSp macro="">
      <xdr:nvCxnSpPr>
        <xdr:cNvPr id="314" name="直線コネクタ 313">
          <a:extLst>
            <a:ext uri="{FF2B5EF4-FFF2-40B4-BE49-F238E27FC236}">
              <a16:creationId xmlns:a16="http://schemas.microsoft.com/office/drawing/2014/main" id="{B0FFB0F0-562E-4A3C-A67D-8B932A1A679F}"/>
            </a:ext>
          </a:extLst>
        </xdr:cNvPr>
        <xdr:cNvCxnSpPr/>
      </xdr:nvCxnSpPr>
      <xdr:spPr>
        <a:xfrm>
          <a:off x="1130300" y="139941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a:extLst>
            <a:ext uri="{FF2B5EF4-FFF2-40B4-BE49-F238E27FC236}">
              <a16:creationId xmlns:a16="http://schemas.microsoft.com/office/drawing/2014/main" id="{86E8AC08-88B1-4F88-984D-90ABA9BCFB8B}"/>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a:extLst>
            <a:ext uri="{FF2B5EF4-FFF2-40B4-BE49-F238E27FC236}">
              <a16:creationId xmlns:a16="http://schemas.microsoft.com/office/drawing/2014/main" id="{D56EC57B-D787-4407-AEBC-C565AB6EB929}"/>
            </a:ext>
          </a:extLst>
        </xdr:cNvPr>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112684</xdr:rowOff>
    </xdr:from>
    <xdr:ext cx="405111" cy="259045"/>
    <xdr:sp macro="" textlink="">
      <xdr:nvSpPr>
        <xdr:cNvPr id="317" name="n_3aveValue【公営住宅】&#10;有形固定資産減価償却率">
          <a:extLst>
            <a:ext uri="{FF2B5EF4-FFF2-40B4-BE49-F238E27FC236}">
              <a16:creationId xmlns:a16="http://schemas.microsoft.com/office/drawing/2014/main" id="{7F6EEF80-74B5-4828-A2C0-FD2BE0239BE9}"/>
            </a:ext>
          </a:extLst>
        </xdr:cNvPr>
        <xdr:cNvSpPr txBox="1"/>
      </xdr:nvSpPr>
      <xdr:spPr>
        <a:xfrm>
          <a:off x="1816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124114</xdr:rowOff>
    </xdr:from>
    <xdr:ext cx="405111" cy="259045"/>
    <xdr:sp macro="" textlink="">
      <xdr:nvSpPr>
        <xdr:cNvPr id="318" name="n_4aveValue【公営住宅】&#10;有形固定資産減価償却率">
          <a:extLst>
            <a:ext uri="{FF2B5EF4-FFF2-40B4-BE49-F238E27FC236}">
              <a16:creationId xmlns:a16="http://schemas.microsoft.com/office/drawing/2014/main" id="{C899284C-089D-484F-B167-DA4C2C475402}"/>
            </a:ext>
          </a:extLst>
        </xdr:cNvPr>
        <xdr:cNvSpPr txBox="1"/>
      </xdr:nvSpPr>
      <xdr:spPr>
        <a:xfrm>
          <a:off x="927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64606</xdr:rowOff>
    </xdr:from>
    <xdr:ext cx="405111" cy="259045"/>
    <xdr:sp macro="" textlink="">
      <xdr:nvSpPr>
        <xdr:cNvPr id="319" name="n_1mainValue【公営住宅】&#10;有形固定資産減価償却率">
          <a:extLst>
            <a:ext uri="{FF2B5EF4-FFF2-40B4-BE49-F238E27FC236}">
              <a16:creationId xmlns:a16="http://schemas.microsoft.com/office/drawing/2014/main" id="{F3E8068C-60BB-4999-9B76-827BDE13767B}"/>
            </a:ext>
          </a:extLst>
        </xdr:cNvPr>
        <xdr:cNvSpPr txBox="1"/>
      </xdr:nvSpPr>
      <xdr:spPr>
        <a:xfrm>
          <a:off x="35820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45011</xdr:rowOff>
    </xdr:from>
    <xdr:ext cx="405111" cy="259045"/>
    <xdr:sp macro="" textlink="">
      <xdr:nvSpPr>
        <xdr:cNvPr id="320" name="n_2mainValue【公営住宅】&#10;有形固定資産減価償却率">
          <a:extLst>
            <a:ext uri="{FF2B5EF4-FFF2-40B4-BE49-F238E27FC236}">
              <a16:creationId xmlns:a16="http://schemas.microsoft.com/office/drawing/2014/main" id="{4C35180D-AC3F-4B61-8913-50152C0ACD9C}"/>
            </a:ext>
          </a:extLst>
        </xdr:cNvPr>
        <xdr:cNvSpPr txBox="1"/>
      </xdr:nvSpPr>
      <xdr:spPr>
        <a:xfrm>
          <a:off x="2705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9089</xdr:rowOff>
    </xdr:from>
    <xdr:ext cx="405111" cy="259045"/>
    <xdr:sp macro="" textlink="">
      <xdr:nvSpPr>
        <xdr:cNvPr id="321" name="n_3mainValue【公営住宅】&#10;有形固定資産減価償却率">
          <a:extLst>
            <a:ext uri="{FF2B5EF4-FFF2-40B4-BE49-F238E27FC236}">
              <a16:creationId xmlns:a16="http://schemas.microsoft.com/office/drawing/2014/main" id="{473B86FC-FCB8-46FE-8DB9-4D25BCCF12A4}"/>
            </a:ext>
          </a:extLst>
        </xdr:cNvPr>
        <xdr:cNvSpPr txBox="1"/>
      </xdr:nvSpPr>
      <xdr:spPr>
        <a:xfrm>
          <a:off x="1816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22" name="n_4mainValue【公営住宅】&#10;有形固定資産減価償却率">
          <a:extLst>
            <a:ext uri="{FF2B5EF4-FFF2-40B4-BE49-F238E27FC236}">
              <a16:creationId xmlns:a16="http://schemas.microsoft.com/office/drawing/2014/main" id="{748A3E97-3B41-46E8-8A71-DD21546FA8A9}"/>
            </a:ext>
          </a:extLst>
        </xdr:cNvPr>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6A0DC38-5CEA-4927-8F97-6479A30E7C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A1F10F8-0826-4572-A70F-73391F47DD6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1B936D9-0FEB-412D-9983-1094250BA2E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646A394-27A9-46F2-A5B3-4598119157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4BFECF1-5297-4D2A-9112-DD0042417BC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D4A49F6-AC1D-4994-8E35-7EB4ED244E5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381C6C9-0B03-4FCF-99C5-300696BB08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2E71387-40B2-4FA3-9DFF-7C38AD8893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AE062C0-1EB0-4021-AF77-4BA58A29EF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593A1C3-2E9A-4815-8DFE-9016D36AFC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7AD7694-51CC-4745-A53D-A1826E2BAE6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416D080-4C25-478D-B2D7-80A74AD2456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1DDB8E2-301B-4AA3-926A-A228EA574CB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2814E788-F0AC-408B-A38B-5C66C5CC652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BF4DE265-6740-40C4-B73E-37A2C9AA11A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5A6F3654-F0E8-40D7-98E4-30C2DE957D7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D020BF87-57BC-4F7B-8C00-049B014285D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8BDD81F-BC29-4892-B839-22F58154934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651A293A-A19D-46F7-8717-F067D33FE92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6A6F362F-370D-43D3-BB32-F3D994A6012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14C216D-79EE-44DD-90DB-669D46F1201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7ABEBA86-3995-42C1-8B89-B3C748EA29A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8A361DD6-45BA-43E6-9134-17C3221DF0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E1944351-1808-4870-B23D-8932D8ABEAAA}"/>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868FB041-5D5D-47DC-8AF4-3ADD17FB6E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8850DEBE-6D50-47ED-8BE3-2728398F264A}"/>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480522AA-5CB6-4DCD-B32B-26A582598BE8}"/>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24015004-D036-41EF-AA77-93F514D9B9C6}"/>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29771FFD-F760-4412-BC71-2586B90029F1}"/>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009DB01B-DA67-406D-9DBA-ACB6B286BB2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2954A40B-78F6-4F3E-B7FC-0AFCC4C3F585}"/>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4" name="フローチャート: 判断 353">
          <a:extLst>
            <a:ext uri="{FF2B5EF4-FFF2-40B4-BE49-F238E27FC236}">
              <a16:creationId xmlns:a16="http://schemas.microsoft.com/office/drawing/2014/main" id="{46E60D09-8F47-4F46-8608-43CF0867B018}"/>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5" name="フローチャート: 判断 354">
          <a:extLst>
            <a:ext uri="{FF2B5EF4-FFF2-40B4-BE49-F238E27FC236}">
              <a16:creationId xmlns:a16="http://schemas.microsoft.com/office/drawing/2014/main" id="{2E95EB0C-EC8C-49E8-AB23-7C088D734B80}"/>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6" name="フローチャート: 判断 355">
          <a:extLst>
            <a:ext uri="{FF2B5EF4-FFF2-40B4-BE49-F238E27FC236}">
              <a16:creationId xmlns:a16="http://schemas.microsoft.com/office/drawing/2014/main" id="{B771BD4A-50EC-4770-9541-F4DD1F3084AC}"/>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E0D1B3D-36B2-468B-9311-998DDA970F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ED6C933-02BA-4802-949F-9A1405519B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BB389A3-30D4-4BDA-8203-E40B663F93E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C956FC8-B2C6-4346-B345-7B24CED284B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CB325A3-27BB-4D23-A728-1AE1B956C0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146368</xdr:rowOff>
    </xdr:from>
    <xdr:to>
      <xdr:col>55</xdr:col>
      <xdr:colOff>50800</xdr:colOff>
      <xdr:row>85</xdr:row>
      <xdr:rowOff>76518</xdr:rowOff>
    </xdr:to>
    <xdr:sp macro="" textlink="">
      <xdr:nvSpPr>
        <xdr:cNvPr id="362" name="楕円 361">
          <a:extLst>
            <a:ext uri="{FF2B5EF4-FFF2-40B4-BE49-F238E27FC236}">
              <a16:creationId xmlns:a16="http://schemas.microsoft.com/office/drawing/2014/main" id="{C2CF1916-1AAF-41BA-B89C-094E28B3A367}"/>
            </a:ext>
          </a:extLst>
        </xdr:cNvPr>
        <xdr:cNvSpPr/>
      </xdr:nvSpPr>
      <xdr:spPr>
        <a:xfrm>
          <a:off x="104267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124795</xdr:rowOff>
    </xdr:from>
    <xdr:ext cx="469744" cy="259045"/>
    <xdr:sp macro="" textlink="">
      <xdr:nvSpPr>
        <xdr:cNvPr id="363" name="【公営住宅】&#10;一人当たり面積該当値テキスト">
          <a:extLst>
            <a:ext uri="{FF2B5EF4-FFF2-40B4-BE49-F238E27FC236}">
              <a16:creationId xmlns:a16="http://schemas.microsoft.com/office/drawing/2014/main" id="{7738E1A0-063D-48A4-928A-AC6A2429E716}"/>
            </a:ext>
          </a:extLst>
        </xdr:cNvPr>
        <xdr:cNvSpPr txBox="1"/>
      </xdr:nvSpPr>
      <xdr:spPr>
        <a:xfrm>
          <a:off x="10515600" y="1452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80074</xdr:rowOff>
    </xdr:from>
    <xdr:to>
      <xdr:col>50</xdr:col>
      <xdr:colOff>165100</xdr:colOff>
      <xdr:row>85</xdr:row>
      <xdr:rowOff>10224</xdr:rowOff>
    </xdr:to>
    <xdr:sp macro="" textlink="">
      <xdr:nvSpPr>
        <xdr:cNvPr id="364" name="楕円 363">
          <a:extLst>
            <a:ext uri="{FF2B5EF4-FFF2-40B4-BE49-F238E27FC236}">
              <a16:creationId xmlns:a16="http://schemas.microsoft.com/office/drawing/2014/main" id="{6BE991A9-EBAF-4D10-8BFF-46816ABD0F0B}"/>
            </a:ext>
          </a:extLst>
        </xdr:cNvPr>
        <xdr:cNvSpPr/>
      </xdr:nvSpPr>
      <xdr:spPr>
        <a:xfrm>
          <a:off x="9588500" y="144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130874</xdr:rowOff>
    </xdr:from>
    <xdr:to>
      <xdr:col>55</xdr:col>
      <xdr:colOff>0</xdr:colOff>
      <xdr:row>85</xdr:row>
      <xdr:rowOff>25718</xdr:rowOff>
    </xdr:to>
    <xdr:cxnSp macro="">
      <xdr:nvCxnSpPr>
        <xdr:cNvPr id="365" name="直線コネクタ 364">
          <a:extLst>
            <a:ext uri="{FF2B5EF4-FFF2-40B4-BE49-F238E27FC236}">
              <a16:creationId xmlns:a16="http://schemas.microsoft.com/office/drawing/2014/main" id="{6CFD279C-AFD6-4255-A613-95F82385A8ED}"/>
            </a:ext>
          </a:extLst>
        </xdr:cNvPr>
        <xdr:cNvCxnSpPr/>
      </xdr:nvCxnSpPr>
      <xdr:spPr>
        <a:xfrm>
          <a:off x="9639300" y="1453267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162940</xdr:rowOff>
    </xdr:from>
    <xdr:to>
      <xdr:col>46</xdr:col>
      <xdr:colOff>38100</xdr:colOff>
      <xdr:row>85</xdr:row>
      <xdr:rowOff>93090</xdr:rowOff>
    </xdr:to>
    <xdr:sp macro="" textlink="">
      <xdr:nvSpPr>
        <xdr:cNvPr id="366" name="楕円 365">
          <a:extLst>
            <a:ext uri="{FF2B5EF4-FFF2-40B4-BE49-F238E27FC236}">
              <a16:creationId xmlns:a16="http://schemas.microsoft.com/office/drawing/2014/main" id="{AD92A53E-3E43-4DE0-9531-86398C61BD7A}"/>
            </a:ext>
          </a:extLst>
        </xdr:cNvPr>
        <xdr:cNvSpPr/>
      </xdr:nvSpPr>
      <xdr:spPr>
        <a:xfrm>
          <a:off x="8699500" y="1456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130874</xdr:rowOff>
    </xdr:from>
    <xdr:to>
      <xdr:col>50</xdr:col>
      <xdr:colOff>114300</xdr:colOff>
      <xdr:row>85</xdr:row>
      <xdr:rowOff>42290</xdr:rowOff>
    </xdr:to>
    <xdr:cxnSp macro="">
      <xdr:nvCxnSpPr>
        <xdr:cNvPr id="367" name="直線コネクタ 366">
          <a:extLst>
            <a:ext uri="{FF2B5EF4-FFF2-40B4-BE49-F238E27FC236}">
              <a16:creationId xmlns:a16="http://schemas.microsoft.com/office/drawing/2014/main" id="{E5DC2698-CDB2-4C2B-823A-8B7F36E24611}"/>
            </a:ext>
          </a:extLst>
        </xdr:cNvPr>
        <xdr:cNvCxnSpPr/>
      </xdr:nvCxnSpPr>
      <xdr:spPr>
        <a:xfrm flipV="1">
          <a:off x="8750300" y="14532674"/>
          <a:ext cx="889000" cy="8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167703</xdr:rowOff>
    </xdr:from>
    <xdr:to>
      <xdr:col>41</xdr:col>
      <xdr:colOff>101600</xdr:colOff>
      <xdr:row>85</xdr:row>
      <xdr:rowOff>97853</xdr:rowOff>
    </xdr:to>
    <xdr:sp macro="" textlink="">
      <xdr:nvSpPr>
        <xdr:cNvPr id="368" name="楕円 367">
          <a:extLst>
            <a:ext uri="{FF2B5EF4-FFF2-40B4-BE49-F238E27FC236}">
              <a16:creationId xmlns:a16="http://schemas.microsoft.com/office/drawing/2014/main" id="{705AA620-B90B-4A43-A821-361C07799DF8}"/>
            </a:ext>
          </a:extLst>
        </xdr:cNvPr>
        <xdr:cNvSpPr/>
      </xdr:nvSpPr>
      <xdr:spPr>
        <a:xfrm>
          <a:off x="7810500" y="145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42290</xdr:rowOff>
    </xdr:from>
    <xdr:to>
      <xdr:col>45</xdr:col>
      <xdr:colOff>177800</xdr:colOff>
      <xdr:row>85</xdr:row>
      <xdr:rowOff>47053</xdr:rowOff>
    </xdr:to>
    <xdr:cxnSp macro="">
      <xdr:nvCxnSpPr>
        <xdr:cNvPr id="369" name="直線コネクタ 368">
          <a:extLst>
            <a:ext uri="{FF2B5EF4-FFF2-40B4-BE49-F238E27FC236}">
              <a16:creationId xmlns:a16="http://schemas.microsoft.com/office/drawing/2014/main" id="{F68D9DB6-7754-4CB7-8690-89DF9263228E}"/>
            </a:ext>
          </a:extLst>
        </xdr:cNvPr>
        <xdr:cNvCxnSpPr/>
      </xdr:nvCxnSpPr>
      <xdr:spPr>
        <a:xfrm flipV="1">
          <a:off x="7861300" y="14615540"/>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162561</xdr:rowOff>
    </xdr:from>
    <xdr:to>
      <xdr:col>36</xdr:col>
      <xdr:colOff>165100</xdr:colOff>
      <xdr:row>85</xdr:row>
      <xdr:rowOff>92711</xdr:rowOff>
    </xdr:to>
    <xdr:sp macro="" textlink="">
      <xdr:nvSpPr>
        <xdr:cNvPr id="370" name="楕円 369">
          <a:extLst>
            <a:ext uri="{FF2B5EF4-FFF2-40B4-BE49-F238E27FC236}">
              <a16:creationId xmlns:a16="http://schemas.microsoft.com/office/drawing/2014/main" id="{F7244B16-A87A-4202-B04F-DB6339C3B23F}"/>
            </a:ext>
          </a:extLst>
        </xdr:cNvPr>
        <xdr:cNvSpPr/>
      </xdr:nvSpPr>
      <xdr:spPr>
        <a:xfrm>
          <a:off x="6921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41911</xdr:rowOff>
    </xdr:from>
    <xdr:to>
      <xdr:col>41</xdr:col>
      <xdr:colOff>50800</xdr:colOff>
      <xdr:row>85</xdr:row>
      <xdr:rowOff>47053</xdr:rowOff>
    </xdr:to>
    <xdr:cxnSp macro="">
      <xdr:nvCxnSpPr>
        <xdr:cNvPr id="371" name="直線コネクタ 370">
          <a:extLst>
            <a:ext uri="{FF2B5EF4-FFF2-40B4-BE49-F238E27FC236}">
              <a16:creationId xmlns:a16="http://schemas.microsoft.com/office/drawing/2014/main" id="{BF2DD216-B974-4A73-9528-7A48EF1A821F}"/>
            </a:ext>
          </a:extLst>
        </xdr:cNvPr>
        <xdr:cNvCxnSpPr/>
      </xdr:nvCxnSpPr>
      <xdr:spPr>
        <a:xfrm>
          <a:off x="6972300" y="14615161"/>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F6C47240-900B-4DED-87D4-232C877BAC09}"/>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3" name="n_2aveValue【公営住宅】&#10;一人当たり面積">
          <a:extLst>
            <a:ext uri="{FF2B5EF4-FFF2-40B4-BE49-F238E27FC236}">
              <a16:creationId xmlns:a16="http://schemas.microsoft.com/office/drawing/2014/main" id="{07259C04-077D-4ABE-BA3C-AB4A6213A0A5}"/>
            </a:ext>
          </a:extLst>
        </xdr:cNvPr>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4" name="n_3aveValue【公営住宅】&#10;一人当たり面積">
          <a:extLst>
            <a:ext uri="{FF2B5EF4-FFF2-40B4-BE49-F238E27FC236}">
              <a16:creationId xmlns:a16="http://schemas.microsoft.com/office/drawing/2014/main" id="{DE926540-5922-453F-BA0B-49A01B496BBA}"/>
            </a:ext>
          </a:extLst>
        </xdr:cNvPr>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5" name="n_4aveValue【公営住宅】&#10;一人当たり面積">
          <a:extLst>
            <a:ext uri="{FF2B5EF4-FFF2-40B4-BE49-F238E27FC236}">
              <a16:creationId xmlns:a16="http://schemas.microsoft.com/office/drawing/2014/main" id="{3A71B8DD-2CD8-4514-9FD7-5161BB130838}"/>
            </a:ext>
          </a:extLst>
        </xdr:cNvPr>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1351</xdr:rowOff>
    </xdr:from>
    <xdr:ext cx="469744" cy="259045"/>
    <xdr:sp macro="" textlink="">
      <xdr:nvSpPr>
        <xdr:cNvPr id="376" name="n_1mainValue【公営住宅】&#10;一人当たり面積">
          <a:extLst>
            <a:ext uri="{FF2B5EF4-FFF2-40B4-BE49-F238E27FC236}">
              <a16:creationId xmlns:a16="http://schemas.microsoft.com/office/drawing/2014/main" id="{47A87A1F-E245-4B01-BB18-584626FE81DC}"/>
            </a:ext>
          </a:extLst>
        </xdr:cNvPr>
        <xdr:cNvSpPr txBox="1"/>
      </xdr:nvSpPr>
      <xdr:spPr>
        <a:xfrm>
          <a:off x="9391727" y="145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84217</xdr:rowOff>
    </xdr:from>
    <xdr:ext cx="469744" cy="259045"/>
    <xdr:sp macro="" textlink="">
      <xdr:nvSpPr>
        <xdr:cNvPr id="377" name="n_2mainValue【公営住宅】&#10;一人当たり面積">
          <a:extLst>
            <a:ext uri="{FF2B5EF4-FFF2-40B4-BE49-F238E27FC236}">
              <a16:creationId xmlns:a16="http://schemas.microsoft.com/office/drawing/2014/main" id="{85EB7E0C-E44D-4FC7-B041-ED6E2DC0A259}"/>
            </a:ext>
          </a:extLst>
        </xdr:cNvPr>
        <xdr:cNvSpPr txBox="1"/>
      </xdr:nvSpPr>
      <xdr:spPr>
        <a:xfrm>
          <a:off x="8515427" y="1465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88980</xdr:rowOff>
    </xdr:from>
    <xdr:ext cx="469744" cy="259045"/>
    <xdr:sp macro="" textlink="">
      <xdr:nvSpPr>
        <xdr:cNvPr id="378" name="n_3mainValue【公営住宅】&#10;一人当たり面積">
          <a:extLst>
            <a:ext uri="{FF2B5EF4-FFF2-40B4-BE49-F238E27FC236}">
              <a16:creationId xmlns:a16="http://schemas.microsoft.com/office/drawing/2014/main" id="{128B82E1-48C4-432D-AC13-3D42E712CCEA}"/>
            </a:ext>
          </a:extLst>
        </xdr:cNvPr>
        <xdr:cNvSpPr txBox="1"/>
      </xdr:nvSpPr>
      <xdr:spPr>
        <a:xfrm>
          <a:off x="7626427" y="1466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109238</xdr:rowOff>
    </xdr:from>
    <xdr:ext cx="469744" cy="259045"/>
    <xdr:sp macro="" textlink="">
      <xdr:nvSpPr>
        <xdr:cNvPr id="379" name="n_4mainValue【公営住宅】&#10;一人当たり面積">
          <a:extLst>
            <a:ext uri="{FF2B5EF4-FFF2-40B4-BE49-F238E27FC236}">
              <a16:creationId xmlns:a16="http://schemas.microsoft.com/office/drawing/2014/main" id="{E252CE7B-172F-47D4-9358-52A461856FEA}"/>
            </a:ext>
          </a:extLst>
        </xdr:cNvPr>
        <xdr:cNvSpPr txBox="1"/>
      </xdr:nvSpPr>
      <xdr:spPr>
        <a:xfrm>
          <a:off x="6737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609501CF-1DF3-47C8-AFAE-F26794269BD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B595A6A-8CC6-4027-985C-CDEB5B6C636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4F42128E-ED2E-42F6-9381-2CD5AF3786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0A251BF-CDE3-4634-8038-B4A0C76DEAF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22BA287-EE41-4709-A17F-A2F5F775B70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5F379CD-B9EE-4A8F-BE4E-2B0AB01914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F6F80C67-F466-45EC-A295-AF4E45B1A3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4498C72-442B-46C8-BCED-8E4CC6A6EB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4175D53F-1135-4BCE-8747-3FD8E59CFD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6DC175BF-602A-40CE-B32C-B04842A9CE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E856099-5A53-43C2-9B69-E9E02EBBB77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86CCAFA6-B517-4579-AB35-6012394EF6D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735B648D-0A7B-408A-AE6C-A76A2F96AA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C6D64F7-F6BE-45F7-9CA1-13C0ED02B8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21E8B94A-F8C3-4BBA-8B10-1726CEFE0D0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95BB8A7C-F5D0-4294-B378-126249EE5DE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538406E5-0D5F-4CAC-ABC3-27DC53F490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C43F7DC-750C-4EF2-AB74-A32C512187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2C9A7E3E-1D09-436B-8F46-6FE6E3B4CA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56DC0A60-754A-44E4-B174-0F2EAB8799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5FEB12DE-ADE6-4876-B0A3-EB19DF0DF2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9B76A25B-3924-4218-B2A8-A137CB51AF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E4C4652-3F4F-4231-95F1-8379211E6D2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FAC161D-02E8-44BD-A3B8-C24C5DEA673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00B5289-CD65-4963-A1E5-CD1B4AFAF3B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5126B152-6508-4427-B9A4-B8E99F410FC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EC99EDD-7E8C-4499-9E79-82EA29D715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F743A6A9-C7DC-41A0-9755-240AB3DCFF5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D834046F-84C2-4AFF-8599-2676D99FBE9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C9A3F8C5-5EB8-4EAD-A68A-393BFC92354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9B470C23-0EC7-4B51-8516-1CA46863509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2F7258D4-16EF-4555-8F2B-B34E4E5AEC6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97035A8C-03F7-4179-B925-88F97097AF4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A583C1D8-C171-4889-B714-CF6865CD38F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446E8EE6-EA3B-4507-BBC9-6D756EAD1E3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52BC6B80-4E46-4A6A-ABE2-DFFD7220572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4AAB636E-078D-493D-BC4C-4FAAB481A77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AC9C6847-446D-4845-BB49-BFE1AC2A3B6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8C96C103-51E8-4E6C-A3B1-8B2F5AC32EA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2E5D5AC-C059-4318-949D-DAACE6E2B6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59C937C-8C46-413C-8134-188836A5506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636EB9E4-6584-4862-A864-A9912B378C43}"/>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F6AF5A08-739E-4BE8-B768-FAC2A9CCAA8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50601914-2943-457E-9904-0BD2CEC95A4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25CE11DE-D665-46A1-B034-3D0D278317A9}"/>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03831A24-EC7C-4991-A19D-108ADE046FD7}"/>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0D01AFE-1B9A-434D-A73C-1E309BF5EB3A}"/>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A86FFE62-CD60-49D9-A563-48EE86AE1DD5}"/>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905D9B7B-8F34-4505-B14B-067D01F25A88}"/>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9" name="フローチャート: 判断 428">
          <a:extLst>
            <a:ext uri="{FF2B5EF4-FFF2-40B4-BE49-F238E27FC236}">
              <a16:creationId xmlns:a16="http://schemas.microsoft.com/office/drawing/2014/main" id="{C26C2512-F524-470A-8B18-B3382DCAC564}"/>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0" name="フローチャート: 判断 429">
          <a:extLst>
            <a:ext uri="{FF2B5EF4-FFF2-40B4-BE49-F238E27FC236}">
              <a16:creationId xmlns:a16="http://schemas.microsoft.com/office/drawing/2014/main" id="{B406946C-443E-416A-BE65-63E579362DCF}"/>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1" name="フローチャート: 判断 430">
          <a:extLst>
            <a:ext uri="{FF2B5EF4-FFF2-40B4-BE49-F238E27FC236}">
              <a16:creationId xmlns:a16="http://schemas.microsoft.com/office/drawing/2014/main" id="{586944E6-70CD-48B2-A8E6-ADEED3F71309}"/>
            </a:ext>
          </a:extLst>
        </xdr:cNvPr>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F31BF83-F8D9-4273-84D2-792C576977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7F15A5F-0FF1-41D4-A1E4-A6B3098A9C4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CC26297-2D2F-44F3-A53B-B720D3F32A4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BEF85B0-5A83-490F-81C2-36A1CC8603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773C900-1070-4378-8BBE-DE15C228F8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33565</xdr:rowOff>
    </xdr:from>
    <xdr:to>
      <xdr:col>85</xdr:col>
      <xdr:colOff>177800</xdr:colOff>
      <xdr:row>40</xdr:row>
      <xdr:rowOff>135165</xdr:rowOff>
    </xdr:to>
    <xdr:sp macro="" textlink="">
      <xdr:nvSpPr>
        <xdr:cNvPr id="437" name="楕円 436">
          <a:extLst>
            <a:ext uri="{FF2B5EF4-FFF2-40B4-BE49-F238E27FC236}">
              <a16:creationId xmlns:a16="http://schemas.microsoft.com/office/drawing/2014/main" id="{E934D0C9-6FC5-4B69-80F3-2BE41037BFCF}"/>
            </a:ext>
          </a:extLst>
        </xdr:cNvPr>
        <xdr:cNvSpPr/>
      </xdr:nvSpPr>
      <xdr:spPr>
        <a:xfrm>
          <a:off x="162687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11992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B75D997-0FB3-48E2-8462-B786993BAF8E}"/>
            </a:ext>
          </a:extLst>
        </xdr:cNvPr>
        <xdr:cNvSpPr txBox="1"/>
      </xdr:nvSpPr>
      <xdr:spPr>
        <a:xfrm>
          <a:off x="16357600"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439" name="楕円 438">
          <a:extLst>
            <a:ext uri="{FF2B5EF4-FFF2-40B4-BE49-F238E27FC236}">
              <a16:creationId xmlns:a16="http://schemas.microsoft.com/office/drawing/2014/main" id="{D573BBE0-CBBE-4C9D-BFA1-965859395865}"/>
            </a:ext>
          </a:extLst>
        </xdr:cNvPr>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84365</xdr:rowOff>
    </xdr:to>
    <xdr:cxnSp macro="">
      <xdr:nvCxnSpPr>
        <xdr:cNvPr id="440" name="直線コネクタ 439">
          <a:extLst>
            <a:ext uri="{FF2B5EF4-FFF2-40B4-BE49-F238E27FC236}">
              <a16:creationId xmlns:a16="http://schemas.microsoft.com/office/drawing/2014/main" id="{2D403B69-B167-4F7D-BCDF-34F8A95B10C2}"/>
            </a:ext>
          </a:extLst>
        </xdr:cNvPr>
        <xdr:cNvCxnSpPr/>
      </xdr:nvCxnSpPr>
      <xdr:spPr>
        <a:xfrm>
          <a:off x="15481300" y="69113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141333</xdr:rowOff>
    </xdr:from>
    <xdr:to>
      <xdr:col>76</xdr:col>
      <xdr:colOff>165100</xdr:colOff>
      <xdr:row>40</xdr:row>
      <xdr:rowOff>71483</xdr:rowOff>
    </xdr:to>
    <xdr:sp macro="" textlink="">
      <xdr:nvSpPr>
        <xdr:cNvPr id="441" name="楕円 440">
          <a:extLst>
            <a:ext uri="{FF2B5EF4-FFF2-40B4-BE49-F238E27FC236}">
              <a16:creationId xmlns:a16="http://schemas.microsoft.com/office/drawing/2014/main" id="{D8FE6EAA-A15D-4F54-9959-A372026A8091}"/>
            </a:ext>
          </a:extLst>
        </xdr:cNvPr>
        <xdr:cNvSpPr/>
      </xdr:nvSpPr>
      <xdr:spPr>
        <a:xfrm>
          <a:off x="14541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20683</xdr:rowOff>
    </xdr:from>
    <xdr:to>
      <xdr:col>81</xdr:col>
      <xdr:colOff>50800</xdr:colOff>
      <xdr:row>40</xdr:row>
      <xdr:rowOff>53340</xdr:rowOff>
    </xdr:to>
    <xdr:cxnSp macro="">
      <xdr:nvCxnSpPr>
        <xdr:cNvPr id="442" name="直線コネクタ 441">
          <a:extLst>
            <a:ext uri="{FF2B5EF4-FFF2-40B4-BE49-F238E27FC236}">
              <a16:creationId xmlns:a16="http://schemas.microsoft.com/office/drawing/2014/main" id="{107C284E-28E1-4436-A5FD-1DE8D7C19114}"/>
            </a:ext>
          </a:extLst>
        </xdr:cNvPr>
        <xdr:cNvCxnSpPr/>
      </xdr:nvCxnSpPr>
      <xdr:spPr>
        <a:xfrm>
          <a:off x="14592300" y="6878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110309</xdr:rowOff>
    </xdr:from>
    <xdr:to>
      <xdr:col>72</xdr:col>
      <xdr:colOff>38100</xdr:colOff>
      <xdr:row>40</xdr:row>
      <xdr:rowOff>40459</xdr:rowOff>
    </xdr:to>
    <xdr:sp macro="" textlink="">
      <xdr:nvSpPr>
        <xdr:cNvPr id="443" name="楕円 442">
          <a:extLst>
            <a:ext uri="{FF2B5EF4-FFF2-40B4-BE49-F238E27FC236}">
              <a16:creationId xmlns:a16="http://schemas.microsoft.com/office/drawing/2014/main" id="{4E33282B-1638-45DE-8445-0AC0A9E0D610}"/>
            </a:ext>
          </a:extLst>
        </xdr:cNvPr>
        <xdr:cNvSpPr/>
      </xdr:nvSpPr>
      <xdr:spPr>
        <a:xfrm>
          <a:off x="13652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161109</xdr:rowOff>
    </xdr:from>
    <xdr:to>
      <xdr:col>76</xdr:col>
      <xdr:colOff>114300</xdr:colOff>
      <xdr:row>40</xdr:row>
      <xdr:rowOff>20683</xdr:rowOff>
    </xdr:to>
    <xdr:cxnSp macro="">
      <xdr:nvCxnSpPr>
        <xdr:cNvPr id="444" name="直線コネクタ 443">
          <a:extLst>
            <a:ext uri="{FF2B5EF4-FFF2-40B4-BE49-F238E27FC236}">
              <a16:creationId xmlns:a16="http://schemas.microsoft.com/office/drawing/2014/main" id="{F22EEA1B-77CE-4661-AAD6-7BC2527AFE56}"/>
            </a:ext>
          </a:extLst>
        </xdr:cNvPr>
        <xdr:cNvCxnSpPr/>
      </xdr:nvCxnSpPr>
      <xdr:spPr>
        <a:xfrm>
          <a:off x="13703300" y="68476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76019</xdr:rowOff>
    </xdr:from>
    <xdr:to>
      <xdr:col>67</xdr:col>
      <xdr:colOff>101600</xdr:colOff>
      <xdr:row>40</xdr:row>
      <xdr:rowOff>6169</xdr:rowOff>
    </xdr:to>
    <xdr:sp macro="" textlink="">
      <xdr:nvSpPr>
        <xdr:cNvPr id="445" name="楕円 444">
          <a:extLst>
            <a:ext uri="{FF2B5EF4-FFF2-40B4-BE49-F238E27FC236}">
              <a16:creationId xmlns:a16="http://schemas.microsoft.com/office/drawing/2014/main" id="{54968530-6755-41AE-98AD-D044681E8D78}"/>
            </a:ext>
          </a:extLst>
        </xdr:cNvPr>
        <xdr:cNvSpPr/>
      </xdr:nvSpPr>
      <xdr:spPr>
        <a:xfrm>
          <a:off x="1276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126819</xdr:rowOff>
    </xdr:from>
    <xdr:to>
      <xdr:col>71</xdr:col>
      <xdr:colOff>177800</xdr:colOff>
      <xdr:row>39</xdr:row>
      <xdr:rowOff>161109</xdr:rowOff>
    </xdr:to>
    <xdr:cxnSp macro="">
      <xdr:nvCxnSpPr>
        <xdr:cNvPr id="446" name="直線コネクタ 445">
          <a:extLst>
            <a:ext uri="{FF2B5EF4-FFF2-40B4-BE49-F238E27FC236}">
              <a16:creationId xmlns:a16="http://schemas.microsoft.com/office/drawing/2014/main" id="{A5F5565E-B95D-4783-AB49-93E857A85548}"/>
            </a:ext>
          </a:extLst>
        </xdr:cNvPr>
        <xdr:cNvCxnSpPr/>
      </xdr:nvCxnSpPr>
      <xdr:spPr>
        <a:xfrm>
          <a:off x="12814300" y="68133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93A47C0-AF6A-4EEF-928E-F5AD07ACCB4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6610AFDD-3AE1-4357-A2C0-7438FDCBAE5C}"/>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A95229C0-7066-4866-A724-05FA3CD91197}"/>
            </a:ext>
          </a:extLst>
        </xdr:cNvPr>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77372C0-DE7F-4C2D-99C8-4A5AF2F21FDF}"/>
            </a:ext>
          </a:extLst>
        </xdr:cNvPr>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95267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2C47621-DC39-470A-90B8-B87A9F85B2B6}"/>
            </a:ext>
          </a:extLst>
        </xdr:cNvPr>
        <xdr:cNvSpPr txBox="1"/>
      </xdr:nvSpPr>
      <xdr:spPr>
        <a:xfrm>
          <a:off x="15266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62610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967B744-92D5-425E-A1C5-B5AA72EF670E}"/>
            </a:ext>
          </a:extLst>
        </xdr:cNvPr>
        <xdr:cNvSpPr txBox="1"/>
      </xdr:nvSpPr>
      <xdr:spPr>
        <a:xfrm>
          <a:off x="14389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31586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E282FCCA-7F59-479B-9FF5-CF4AEF2792A6}"/>
            </a:ext>
          </a:extLst>
        </xdr:cNvPr>
        <xdr:cNvSpPr txBox="1"/>
      </xdr:nvSpPr>
      <xdr:spPr>
        <a:xfrm>
          <a:off x="13500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168746</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72B8BAD-B492-42F4-BF61-4ACCD6A349B1}"/>
            </a:ext>
          </a:extLst>
        </xdr:cNvPr>
        <xdr:cNvSpPr txBox="1"/>
      </xdr:nvSpPr>
      <xdr:spPr>
        <a:xfrm>
          <a:off x="12611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DE65515-84D5-40FE-8BDD-EEE5388E3A5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C59C31B-6906-4B46-BB3E-763AACCDF2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94F60A65-004E-41DF-9C22-9357B1E3C1D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D23B335-5C8F-4F61-AAA9-7D91D3E76D6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3B1043E-D0CB-43B5-8803-118F36A99C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DFA4FF5-69F6-41E7-9F20-76A0323BE5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3C8C806-E700-44AC-84C7-8AC1CED5E3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6579EB1A-BA5A-4100-B6EA-FC3A14390F3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074E8D1-2CC8-4346-9C0F-08060F11DE3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21494F4E-0282-406F-A2C9-C391CD548C1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3ECE4B9B-E8EC-4D0F-B0F7-A5505FBE903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554D1C8A-BA5B-48F2-ADC5-F70DC945DAA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BBCAED4D-DA3D-4D65-9944-D69414B0E07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740369CF-EC1F-4C23-A541-529749F97C6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CE6A1322-E62F-4695-886E-49B2DFEE20D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8E2AA7A5-D8E8-464D-8986-632A0D6281C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B8377E14-DA7B-43B1-934A-C729BB1CBE5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38215EB3-2048-400B-9F7E-9DBC0924AF8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51EAABF5-10F1-4000-93D1-2B8234B0519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2D67FAC6-D24E-4CDD-AAFD-13E62737471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34EE7E36-B0E3-4055-835E-405D40E150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991762D6-7262-469A-8F23-01A984EFEA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80879303-13AE-4CA5-91E7-984180621FC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29008F73-3828-42CC-B8DF-C39A8881F1C1}"/>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86530093-A65D-415D-AECB-E94DDA6F1F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CE41963B-B80A-4B9C-B29A-9C749CA51FFA}"/>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D6323E1B-2074-42AD-9847-2FABBF823C7F}"/>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D77B38CF-65FD-497C-972F-AB8A32469D57}"/>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D2638164-EED9-44E9-A9FD-3EF49B4E0DC1}"/>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5D182F7C-D09A-48CB-B837-3EA5FB290DE2}"/>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87B7F3ED-3BE5-4659-A3BE-1F640738D515}"/>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6" name="フローチャート: 判断 485">
          <a:extLst>
            <a:ext uri="{FF2B5EF4-FFF2-40B4-BE49-F238E27FC236}">
              <a16:creationId xmlns:a16="http://schemas.microsoft.com/office/drawing/2014/main" id="{4A5F9703-1374-4D49-B3BF-75EEDA730B66}"/>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7" name="フローチャート: 判断 486">
          <a:extLst>
            <a:ext uri="{FF2B5EF4-FFF2-40B4-BE49-F238E27FC236}">
              <a16:creationId xmlns:a16="http://schemas.microsoft.com/office/drawing/2014/main" id="{0F225B58-ED98-416D-BC29-2AC9C7E0DCC2}"/>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8" name="フローチャート: 判断 487">
          <a:extLst>
            <a:ext uri="{FF2B5EF4-FFF2-40B4-BE49-F238E27FC236}">
              <a16:creationId xmlns:a16="http://schemas.microsoft.com/office/drawing/2014/main" id="{7CE8B982-1B66-42A8-8747-AF5848D8A610}"/>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8B5FE75-E87F-4646-AE9E-94893C1C00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C4F3124-204D-4A00-90B2-95FCC2B0302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AADC434-C873-4CAD-B4ED-13C91D4A02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FC26E1F-626B-4B06-86F7-0BCD543D1AC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22E266B8-0897-43AC-90DD-80DEF8F76F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116840</xdr:rowOff>
    </xdr:from>
    <xdr:to>
      <xdr:col>116</xdr:col>
      <xdr:colOff>114300</xdr:colOff>
      <xdr:row>40</xdr:row>
      <xdr:rowOff>46990</xdr:rowOff>
    </xdr:to>
    <xdr:sp macro="" textlink="">
      <xdr:nvSpPr>
        <xdr:cNvPr id="494" name="楕円 493">
          <a:extLst>
            <a:ext uri="{FF2B5EF4-FFF2-40B4-BE49-F238E27FC236}">
              <a16:creationId xmlns:a16="http://schemas.microsoft.com/office/drawing/2014/main" id="{0DC23D0A-14E9-44C5-907F-634A613EFB18}"/>
            </a:ext>
          </a:extLst>
        </xdr:cNvPr>
        <xdr:cNvSpPr/>
      </xdr:nvSpPr>
      <xdr:spPr>
        <a:xfrm>
          <a:off x="22110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95267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C6DD2C5B-4E02-4D52-B9F3-8873A8C55123}"/>
            </a:ext>
          </a:extLst>
        </xdr:cNvPr>
        <xdr:cNvSpPr txBox="1"/>
      </xdr:nvSpPr>
      <xdr:spPr>
        <a:xfrm>
          <a:off x="22199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123190</xdr:rowOff>
    </xdr:from>
    <xdr:to>
      <xdr:col>112</xdr:col>
      <xdr:colOff>38100</xdr:colOff>
      <xdr:row>40</xdr:row>
      <xdr:rowOff>53340</xdr:rowOff>
    </xdr:to>
    <xdr:sp macro="" textlink="">
      <xdr:nvSpPr>
        <xdr:cNvPr id="496" name="楕円 495">
          <a:extLst>
            <a:ext uri="{FF2B5EF4-FFF2-40B4-BE49-F238E27FC236}">
              <a16:creationId xmlns:a16="http://schemas.microsoft.com/office/drawing/2014/main" id="{8AECCAC8-E9BC-422E-AF15-3A62F635924F}"/>
            </a:ext>
          </a:extLst>
        </xdr:cNvPr>
        <xdr:cNvSpPr/>
      </xdr:nvSpPr>
      <xdr:spPr>
        <a:xfrm>
          <a:off x="212725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167640</xdr:rowOff>
    </xdr:from>
    <xdr:to>
      <xdr:col>116</xdr:col>
      <xdr:colOff>63500</xdr:colOff>
      <xdr:row>40</xdr:row>
      <xdr:rowOff>2540</xdr:rowOff>
    </xdr:to>
    <xdr:cxnSp macro="">
      <xdr:nvCxnSpPr>
        <xdr:cNvPr id="497" name="直線コネクタ 496">
          <a:extLst>
            <a:ext uri="{FF2B5EF4-FFF2-40B4-BE49-F238E27FC236}">
              <a16:creationId xmlns:a16="http://schemas.microsoft.com/office/drawing/2014/main" id="{BF791BA8-99A7-43D0-8D0E-B32557CDDE1A}"/>
            </a:ext>
          </a:extLst>
        </xdr:cNvPr>
        <xdr:cNvCxnSpPr/>
      </xdr:nvCxnSpPr>
      <xdr:spPr>
        <a:xfrm flipV="1">
          <a:off x="21323300" y="685419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129540</xdr:rowOff>
    </xdr:from>
    <xdr:to>
      <xdr:col>107</xdr:col>
      <xdr:colOff>101600</xdr:colOff>
      <xdr:row>40</xdr:row>
      <xdr:rowOff>59690</xdr:rowOff>
    </xdr:to>
    <xdr:sp macro="" textlink="">
      <xdr:nvSpPr>
        <xdr:cNvPr id="498" name="楕円 497">
          <a:extLst>
            <a:ext uri="{FF2B5EF4-FFF2-40B4-BE49-F238E27FC236}">
              <a16:creationId xmlns:a16="http://schemas.microsoft.com/office/drawing/2014/main" id="{4467E08A-001C-4652-A5E5-4972D3EEDAD7}"/>
            </a:ext>
          </a:extLst>
        </xdr:cNvPr>
        <xdr:cNvSpPr/>
      </xdr:nvSpPr>
      <xdr:spPr>
        <a:xfrm>
          <a:off x="20383500" y="68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2540</xdr:rowOff>
    </xdr:from>
    <xdr:to>
      <xdr:col>111</xdr:col>
      <xdr:colOff>177800</xdr:colOff>
      <xdr:row>40</xdr:row>
      <xdr:rowOff>8890</xdr:rowOff>
    </xdr:to>
    <xdr:cxnSp macro="">
      <xdr:nvCxnSpPr>
        <xdr:cNvPr id="499" name="直線コネクタ 498">
          <a:extLst>
            <a:ext uri="{FF2B5EF4-FFF2-40B4-BE49-F238E27FC236}">
              <a16:creationId xmlns:a16="http://schemas.microsoft.com/office/drawing/2014/main" id="{529B50B1-B0E9-4767-B4DA-2DAB3697EA38}"/>
            </a:ext>
          </a:extLst>
        </xdr:cNvPr>
        <xdr:cNvCxnSpPr/>
      </xdr:nvCxnSpPr>
      <xdr:spPr>
        <a:xfrm flipV="1">
          <a:off x="20434300" y="68605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500" name="楕円 499">
          <a:extLst>
            <a:ext uri="{FF2B5EF4-FFF2-40B4-BE49-F238E27FC236}">
              <a16:creationId xmlns:a16="http://schemas.microsoft.com/office/drawing/2014/main" id="{9F78B5BB-9C9F-4F86-A6ED-8A4F5E13673F}"/>
            </a:ext>
          </a:extLst>
        </xdr:cNvPr>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8890</xdr:rowOff>
    </xdr:from>
    <xdr:to>
      <xdr:col>107</xdr:col>
      <xdr:colOff>50800</xdr:colOff>
      <xdr:row>40</xdr:row>
      <xdr:rowOff>15240</xdr:rowOff>
    </xdr:to>
    <xdr:cxnSp macro="">
      <xdr:nvCxnSpPr>
        <xdr:cNvPr id="501" name="直線コネクタ 500">
          <a:extLst>
            <a:ext uri="{FF2B5EF4-FFF2-40B4-BE49-F238E27FC236}">
              <a16:creationId xmlns:a16="http://schemas.microsoft.com/office/drawing/2014/main" id="{BD46CE25-0F09-448C-B5B3-EB2331CB2DE6}"/>
            </a:ext>
          </a:extLst>
        </xdr:cNvPr>
        <xdr:cNvCxnSpPr/>
      </xdr:nvCxnSpPr>
      <xdr:spPr>
        <a:xfrm flipV="1">
          <a:off x="19545300" y="68668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02" name="楕円 501">
          <a:extLst>
            <a:ext uri="{FF2B5EF4-FFF2-40B4-BE49-F238E27FC236}">
              <a16:creationId xmlns:a16="http://schemas.microsoft.com/office/drawing/2014/main" id="{749B4EB1-201C-42B0-9787-992D65BABD07}"/>
            </a:ext>
          </a:extLst>
        </xdr:cNvPr>
        <xdr:cNvSpPr/>
      </xdr:nvSpPr>
      <xdr:spPr>
        <a:xfrm>
          <a:off x="18605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25400</xdr:rowOff>
    </xdr:to>
    <xdr:cxnSp macro="">
      <xdr:nvCxnSpPr>
        <xdr:cNvPr id="503" name="直線コネクタ 502">
          <a:extLst>
            <a:ext uri="{FF2B5EF4-FFF2-40B4-BE49-F238E27FC236}">
              <a16:creationId xmlns:a16="http://schemas.microsoft.com/office/drawing/2014/main" id="{4E6FAE22-ACD0-4D10-AF53-00E7D9F9745A}"/>
            </a:ext>
          </a:extLst>
        </xdr:cNvPr>
        <xdr:cNvCxnSpPr/>
      </xdr:nvCxnSpPr>
      <xdr:spPr>
        <a:xfrm flipV="1">
          <a:off x="18656300" y="687324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E3DC78FF-B410-478E-A4E5-8E96D4991893}"/>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86AE313A-7D36-458F-9F2F-F3F36120CCB7}"/>
            </a:ext>
          </a:extLst>
        </xdr:cNvPr>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87080BAF-2C9F-4A0D-A09E-879BC5F8A777}"/>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F058A50D-38E8-46E8-B18A-D2660A3D9367}"/>
            </a:ext>
          </a:extLst>
        </xdr:cNvPr>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69867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B213A5A0-2E3D-44E0-9F93-A4C2AF70A285}"/>
            </a:ext>
          </a:extLst>
        </xdr:cNvPr>
        <xdr:cNvSpPr txBox="1"/>
      </xdr:nvSpPr>
      <xdr:spPr>
        <a:xfrm>
          <a:off x="21075727" y="658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76217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3154B3C9-6DB2-46C1-87DC-70B2B00AF2CA}"/>
            </a:ext>
          </a:extLst>
        </xdr:cNvPr>
        <xdr:cNvSpPr txBox="1"/>
      </xdr:nvSpPr>
      <xdr:spPr>
        <a:xfrm>
          <a:off x="20199427" y="65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82567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B17C605-331A-4504-9764-A44FF58CC950}"/>
            </a:ext>
          </a:extLst>
        </xdr:cNvPr>
        <xdr:cNvSpPr txBox="1"/>
      </xdr:nvSpPr>
      <xdr:spPr>
        <a:xfrm>
          <a:off x="19310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EA2739EF-644F-4DB5-918A-5E096FCE882B}"/>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EBBB4502-50E1-4506-B500-024D4D1D87A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354B5381-9822-4518-8B57-C75CE745030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FA923C07-4743-440D-A276-2F383E67B9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2428129C-5068-486A-A38F-E6AFB84E09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9EC42B59-AD5E-4ED3-B613-590F91849B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4FBCD478-975D-4A42-9564-F2863AE8D23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4402004E-E6B9-41AC-9C69-F46D36A191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9F60C4FE-B57D-4611-86AD-28AE5CCCC4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76C73DD8-6D9A-45BE-92C5-93251F89BB1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16E18171-82BE-494E-9DFE-7A1349BF2BE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744C0A38-455F-427C-93E8-8679E5013C7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4DBBA257-0F2B-4C9A-9503-4B926B02A34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8AC6D74F-5215-4C75-B5EF-AD4143970A6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CE39C3C8-F61B-4F33-9D10-6A9514CBB5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9D878F3F-C927-44A1-ADC2-885DA76DD9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9114EA4E-E38D-47E0-96DE-05F3BA6B310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34C3BF2-E9FF-4C36-8AFE-ADBA049FF7D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9B85ECCA-8B81-4325-A7CF-2D2D1055BEE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6D67E8AE-D08E-49F5-A3AD-8781878BB3A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6BC8DB38-97F1-4A09-B534-CFE8A0DEDED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90F08B28-9C55-4B63-9320-B050779FCE2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4034745D-99EF-43FF-996E-6E5C1C1A235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261323CE-5A01-4D97-9B96-B7B41D70BF8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DCCB4B68-B5AA-4BA8-B683-28D85F2DBFA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0A9788CC-EA9C-4325-BBF6-136B0F0165E7}"/>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76EC36B0-C84C-4217-970A-C1EDEA1D9413}"/>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DAA874D7-05FD-4A6A-83B9-456DC48B21EC}"/>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FE4948C6-C2AD-44D8-9794-3AE6EA2721C9}"/>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DBCB7146-92E1-4872-AE2E-E77B224024E4}"/>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F0173EF4-9B92-4825-BC31-140BC6F3518F}"/>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E99BADAA-EDFE-4848-B979-702DDF9276C6}"/>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A92F0F59-049C-4C5E-BF83-C575836ED4D4}"/>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4" name="フローチャート: 判断 543">
          <a:extLst>
            <a:ext uri="{FF2B5EF4-FFF2-40B4-BE49-F238E27FC236}">
              <a16:creationId xmlns:a16="http://schemas.microsoft.com/office/drawing/2014/main" id="{FC43FA3D-54FB-4C8A-83BF-7484D0DB4A97}"/>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5" name="フローチャート: 判断 544">
          <a:extLst>
            <a:ext uri="{FF2B5EF4-FFF2-40B4-BE49-F238E27FC236}">
              <a16:creationId xmlns:a16="http://schemas.microsoft.com/office/drawing/2014/main" id="{EC97B09C-4923-4EBA-9881-A57C64B57C0C}"/>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6" name="フローチャート: 判断 545">
          <a:extLst>
            <a:ext uri="{FF2B5EF4-FFF2-40B4-BE49-F238E27FC236}">
              <a16:creationId xmlns:a16="http://schemas.microsoft.com/office/drawing/2014/main" id="{25ED5222-313E-4690-97C5-EBE6B9F444B7}"/>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8AFA84A-8C1D-4A44-901C-037C6E395E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5A6BEBC-D8ED-4873-A1FD-8D831F3CD8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B1A9313-E9BB-44AA-86AA-1CC15E7428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17333BF-7A53-4D16-9D8D-01AB4DAD58D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0DBB3FA-0933-4E3E-B43B-692E6974CF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52" name="楕円 551">
          <a:extLst>
            <a:ext uri="{FF2B5EF4-FFF2-40B4-BE49-F238E27FC236}">
              <a16:creationId xmlns:a16="http://schemas.microsoft.com/office/drawing/2014/main" id="{42266E71-349B-41C4-9BA2-52567147BCFF}"/>
            </a:ext>
          </a:extLst>
        </xdr:cNvPr>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248E9B51-447D-44CA-979E-7B9FD783CFF5}"/>
            </a:ext>
          </a:extLst>
        </xdr:cNvPr>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48260</xdr:rowOff>
    </xdr:from>
    <xdr:to>
      <xdr:col>81</xdr:col>
      <xdr:colOff>101600</xdr:colOff>
      <xdr:row>60</xdr:row>
      <xdr:rowOff>149860</xdr:rowOff>
    </xdr:to>
    <xdr:sp macro="" textlink="">
      <xdr:nvSpPr>
        <xdr:cNvPr id="554" name="楕円 553">
          <a:extLst>
            <a:ext uri="{FF2B5EF4-FFF2-40B4-BE49-F238E27FC236}">
              <a16:creationId xmlns:a16="http://schemas.microsoft.com/office/drawing/2014/main" id="{B59BB44B-DA0E-4AA6-B869-E3905939E21E}"/>
            </a:ext>
          </a:extLst>
        </xdr:cNvPr>
        <xdr:cNvSpPr/>
      </xdr:nvSpPr>
      <xdr:spPr>
        <a:xfrm>
          <a:off x="15430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99060</xdr:rowOff>
    </xdr:from>
    <xdr:to>
      <xdr:col>85</xdr:col>
      <xdr:colOff>127000</xdr:colOff>
      <xdr:row>60</xdr:row>
      <xdr:rowOff>150495</xdr:rowOff>
    </xdr:to>
    <xdr:cxnSp macro="">
      <xdr:nvCxnSpPr>
        <xdr:cNvPr id="555" name="直線コネクタ 554">
          <a:extLst>
            <a:ext uri="{FF2B5EF4-FFF2-40B4-BE49-F238E27FC236}">
              <a16:creationId xmlns:a16="http://schemas.microsoft.com/office/drawing/2014/main" id="{C12619BA-F221-4BF4-B536-9A53B22CF7B8}"/>
            </a:ext>
          </a:extLst>
        </xdr:cNvPr>
        <xdr:cNvCxnSpPr/>
      </xdr:nvCxnSpPr>
      <xdr:spPr>
        <a:xfrm>
          <a:off x="15481300" y="103860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56" name="楕円 555">
          <a:extLst>
            <a:ext uri="{FF2B5EF4-FFF2-40B4-BE49-F238E27FC236}">
              <a16:creationId xmlns:a16="http://schemas.microsoft.com/office/drawing/2014/main" id="{9D766F6F-2EE4-4C26-B7D6-39F48025A3D7}"/>
            </a:ext>
          </a:extLst>
        </xdr:cNvPr>
        <xdr:cNvSpPr/>
      </xdr:nvSpPr>
      <xdr:spPr>
        <a:xfrm>
          <a:off x="14541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47625</xdr:rowOff>
    </xdr:from>
    <xdr:to>
      <xdr:col>81</xdr:col>
      <xdr:colOff>50800</xdr:colOff>
      <xdr:row>60</xdr:row>
      <xdr:rowOff>99060</xdr:rowOff>
    </xdr:to>
    <xdr:cxnSp macro="">
      <xdr:nvCxnSpPr>
        <xdr:cNvPr id="557" name="直線コネクタ 556">
          <a:extLst>
            <a:ext uri="{FF2B5EF4-FFF2-40B4-BE49-F238E27FC236}">
              <a16:creationId xmlns:a16="http://schemas.microsoft.com/office/drawing/2014/main" id="{3FF06E3E-6BFD-442D-858E-81AF993AB9F3}"/>
            </a:ext>
          </a:extLst>
        </xdr:cNvPr>
        <xdr:cNvCxnSpPr/>
      </xdr:nvCxnSpPr>
      <xdr:spPr>
        <a:xfrm>
          <a:off x="14592300" y="103346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104140</xdr:rowOff>
    </xdr:to>
    <xdr:sp macro="" textlink="">
      <xdr:nvSpPr>
        <xdr:cNvPr id="558" name="楕円 557">
          <a:extLst>
            <a:ext uri="{FF2B5EF4-FFF2-40B4-BE49-F238E27FC236}">
              <a16:creationId xmlns:a16="http://schemas.microsoft.com/office/drawing/2014/main" id="{89BBAD59-ED35-4617-9054-FCCE4F20D2DE}"/>
            </a:ext>
          </a:extLst>
        </xdr:cNvPr>
        <xdr:cNvSpPr/>
      </xdr:nvSpPr>
      <xdr:spPr>
        <a:xfrm>
          <a:off x="13652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47625</xdr:rowOff>
    </xdr:from>
    <xdr:to>
      <xdr:col>76</xdr:col>
      <xdr:colOff>114300</xdr:colOff>
      <xdr:row>60</xdr:row>
      <xdr:rowOff>53340</xdr:rowOff>
    </xdr:to>
    <xdr:cxnSp macro="">
      <xdr:nvCxnSpPr>
        <xdr:cNvPr id="559" name="直線コネクタ 558">
          <a:extLst>
            <a:ext uri="{FF2B5EF4-FFF2-40B4-BE49-F238E27FC236}">
              <a16:creationId xmlns:a16="http://schemas.microsoft.com/office/drawing/2014/main" id="{BEAEA354-3EAB-4B33-8C33-D2039B3D2B30}"/>
            </a:ext>
          </a:extLst>
        </xdr:cNvPr>
        <xdr:cNvCxnSpPr/>
      </xdr:nvCxnSpPr>
      <xdr:spPr>
        <a:xfrm flipV="1">
          <a:off x="13703300" y="10334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147320</xdr:rowOff>
    </xdr:from>
    <xdr:to>
      <xdr:col>67</xdr:col>
      <xdr:colOff>101600</xdr:colOff>
      <xdr:row>60</xdr:row>
      <xdr:rowOff>77470</xdr:rowOff>
    </xdr:to>
    <xdr:sp macro="" textlink="">
      <xdr:nvSpPr>
        <xdr:cNvPr id="560" name="楕円 559">
          <a:extLst>
            <a:ext uri="{FF2B5EF4-FFF2-40B4-BE49-F238E27FC236}">
              <a16:creationId xmlns:a16="http://schemas.microsoft.com/office/drawing/2014/main" id="{7FDF5430-B8FF-4D6F-9E91-DEBD660EBD2C}"/>
            </a:ext>
          </a:extLst>
        </xdr:cNvPr>
        <xdr:cNvSpPr/>
      </xdr:nvSpPr>
      <xdr:spPr>
        <a:xfrm>
          <a:off x="12763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26670</xdr:rowOff>
    </xdr:from>
    <xdr:to>
      <xdr:col>71</xdr:col>
      <xdr:colOff>177800</xdr:colOff>
      <xdr:row>60</xdr:row>
      <xdr:rowOff>53340</xdr:rowOff>
    </xdr:to>
    <xdr:cxnSp macro="">
      <xdr:nvCxnSpPr>
        <xdr:cNvPr id="561" name="直線コネクタ 560">
          <a:extLst>
            <a:ext uri="{FF2B5EF4-FFF2-40B4-BE49-F238E27FC236}">
              <a16:creationId xmlns:a16="http://schemas.microsoft.com/office/drawing/2014/main" id="{DEABB0CA-4891-426A-838A-FA45A2F9B70C}"/>
            </a:ext>
          </a:extLst>
        </xdr:cNvPr>
        <xdr:cNvCxnSpPr/>
      </xdr:nvCxnSpPr>
      <xdr:spPr>
        <a:xfrm>
          <a:off x="12814300" y="103136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1E866D5F-F772-4F0B-896A-31910CA0A2F5}"/>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63" name="n_2aveValue【学校施設】&#10;有形固定資産減価償却率">
          <a:extLst>
            <a:ext uri="{FF2B5EF4-FFF2-40B4-BE49-F238E27FC236}">
              <a16:creationId xmlns:a16="http://schemas.microsoft.com/office/drawing/2014/main" id="{85222D15-3E95-47D1-B324-F776EE12682F}"/>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64" name="n_3aveValue【学校施設】&#10;有形固定資産減価償却率">
          <a:extLst>
            <a:ext uri="{FF2B5EF4-FFF2-40B4-BE49-F238E27FC236}">
              <a16:creationId xmlns:a16="http://schemas.microsoft.com/office/drawing/2014/main" id="{F467A575-2A39-48B0-9957-AEE01EDE1446}"/>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65" name="n_4aveValue【学校施設】&#10;有形固定資産減価償却率">
          <a:extLst>
            <a:ext uri="{FF2B5EF4-FFF2-40B4-BE49-F238E27FC236}">
              <a16:creationId xmlns:a16="http://schemas.microsoft.com/office/drawing/2014/main" id="{9EB2D20D-86A9-4869-9E85-657C3794E730}"/>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140987</xdr:rowOff>
    </xdr:from>
    <xdr:ext cx="405111" cy="259045"/>
    <xdr:sp macro="" textlink="">
      <xdr:nvSpPr>
        <xdr:cNvPr id="566" name="n_1mainValue【学校施設】&#10;有形固定資産減価償却率">
          <a:extLst>
            <a:ext uri="{FF2B5EF4-FFF2-40B4-BE49-F238E27FC236}">
              <a16:creationId xmlns:a16="http://schemas.microsoft.com/office/drawing/2014/main" id="{0B88D418-BEA8-46E1-8652-AA00676D9C12}"/>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7" name="n_2mainValue【学校施設】&#10;有形固定資産減価償却率">
          <a:extLst>
            <a:ext uri="{FF2B5EF4-FFF2-40B4-BE49-F238E27FC236}">
              <a16:creationId xmlns:a16="http://schemas.microsoft.com/office/drawing/2014/main" id="{812DD195-E41C-406A-9D57-F50EAEAC396E}"/>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8" name="n_3mainValue【学校施設】&#10;有形固定資産減価償却率">
          <a:extLst>
            <a:ext uri="{FF2B5EF4-FFF2-40B4-BE49-F238E27FC236}">
              <a16:creationId xmlns:a16="http://schemas.microsoft.com/office/drawing/2014/main" id="{6C0BD6A6-D7AE-4171-A8C4-6017CA164780}"/>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9" name="n_4mainValue【学校施設】&#10;有形固定資産減価償却率">
          <a:extLst>
            <a:ext uri="{FF2B5EF4-FFF2-40B4-BE49-F238E27FC236}">
              <a16:creationId xmlns:a16="http://schemas.microsoft.com/office/drawing/2014/main" id="{E6B70B74-94E1-40EF-ADD3-8BB53E392D0C}"/>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F3616C8B-9D98-41B4-94B0-24AE643319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876BCCE-FF78-41AC-8CC2-A00838B483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7AC2CDAF-61A2-4283-9F0F-5C539E7E354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C8D2889D-D1A2-4B7F-B1E1-92036AC7CA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B1752F70-9D02-4C07-A28F-08C3DC76E2D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95493127-C5FF-402F-B375-283F67E604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97299A2D-AFD5-4217-A257-C3E5740A0B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E0E6287A-11C1-4C03-AC9C-DFB511DFF3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AC99D0A6-A283-4DD0-BEE6-B59687CBFAB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7E0DDD08-E121-45AF-93C7-7DA6CC266A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AD2501BE-11AA-4080-BC28-51D27F0DA67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A636A60B-95FF-4EA3-A4BE-6F5290EAC53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1B7A9753-0412-4F17-B642-339C6415019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FBEE1781-D034-430E-88A0-CF0E00ACD9A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652FE27D-D88F-4AA1-A22D-8696C355CB6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48AD5DF0-D488-4E49-89BC-DB513CDBEF0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20CE2908-2DE4-4549-8D93-FAD8EA7958F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CD38FD90-0097-4688-A4CC-E9B1A639C69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65108685-6C3A-4514-9A3B-00C09421675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386800E9-60BF-4704-8637-63C3B67A0E4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244B80E2-B3D6-4074-A7AB-F5E9A8CA01F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2A4FC1FD-55BE-48D7-A447-29FA6E7AC89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2AE4C97E-A67D-4AC2-8801-A4A478E5A2B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44A49B7D-7330-4CD9-882F-1D3E5FE8675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99767D3B-C19F-445A-BDA8-15AD7F0391D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92F28F74-03CB-4CAF-9368-4FE4C25D204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8B36F2A1-67B4-4D40-9FC3-61504527F75F}"/>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B083782D-EE2D-49CA-A2D2-BC282DC27D2D}"/>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91837768-C41F-4587-99E1-3F89C3656787}"/>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D86B5A37-A597-408C-9928-926E8B78DD49}"/>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88769FAD-E222-43EE-82B1-9D8D9D97E23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23371151-E5ED-420E-9E82-491E6F089C73}"/>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1EC5074E-8433-45CC-A774-57CA38A98A2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C8376CCD-164F-4DD8-B074-77EFFCDE4632}"/>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04" name="フローチャート: 判断 603">
          <a:extLst>
            <a:ext uri="{FF2B5EF4-FFF2-40B4-BE49-F238E27FC236}">
              <a16:creationId xmlns:a16="http://schemas.microsoft.com/office/drawing/2014/main" id="{C46122EC-DBAC-4FA8-9A80-A97EB8AADE94}"/>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605" name="フローチャート: 判断 604">
          <a:extLst>
            <a:ext uri="{FF2B5EF4-FFF2-40B4-BE49-F238E27FC236}">
              <a16:creationId xmlns:a16="http://schemas.microsoft.com/office/drawing/2014/main" id="{54B2BB66-6360-47E3-B03E-BFAE8D70CE1C}"/>
            </a:ext>
          </a:extLst>
        </xdr:cNvPr>
        <xdr:cNvSpPr/>
      </xdr:nvSpPr>
      <xdr:spPr>
        <a:xfrm>
          <a:off x="19494500" y="1075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136326</xdr:rowOff>
    </xdr:from>
    <xdr:to>
      <xdr:col>98</xdr:col>
      <xdr:colOff>38100</xdr:colOff>
      <xdr:row>63</xdr:row>
      <xdr:rowOff>66476</xdr:rowOff>
    </xdr:to>
    <xdr:sp macro="" textlink="">
      <xdr:nvSpPr>
        <xdr:cNvPr id="606" name="フローチャート: 判断 605">
          <a:extLst>
            <a:ext uri="{FF2B5EF4-FFF2-40B4-BE49-F238E27FC236}">
              <a16:creationId xmlns:a16="http://schemas.microsoft.com/office/drawing/2014/main" id="{26FE4A1B-B6AD-4BD3-8B6D-315B22AC34B0}"/>
            </a:ext>
          </a:extLst>
        </xdr:cNvPr>
        <xdr:cNvSpPr/>
      </xdr:nvSpPr>
      <xdr:spPr>
        <a:xfrm>
          <a:off x="18605500" y="1076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3AA2A26-948B-4765-A63B-E9B6A4EE810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DE7D6F5-FDAD-4609-ABC8-8C34824B12A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DB1CD00-D31C-42B6-A8EC-2F6502B7C0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4710055-28BF-45E2-82B7-C2EDD6D32CF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D01727AC-52B8-4986-BA2B-B60C9BF94F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138285</xdr:rowOff>
    </xdr:from>
    <xdr:to>
      <xdr:col>116</xdr:col>
      <xdr:colOff>114300</xdr:colOff>
      <xdr:row>64</xdr:row>
      <xdr:rowOff>68435</xdr:rowOff>
    </xdr:to>
    <xdr:sp macro="" textlink="">
      <xdr:nvSpPr>
        <xdr:cNvPr id="612" name="楕円 611">
          <a:extLst>
            <a:ext uri="{FF2B5EF4-FFF2-40B4-BE49-F238E27FC236}">
              <a16:creationId xmlns:a16="http://schemas.microsoft.com/office/drawing/2014/main" id="{6ACE6548-99B8-4B65-80F6-3284CEFCB85D}"/>
            </a:ext>
          </a:extLst>
        </xdr:cNvPr>
        <xdr:cNvSpPr/>
      </xdr:nvSpPr>
      <xdr:spPr>
        <a:xfrm>
          <a:off x="22110700" y="10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116712</xdr:rowOff>
    </xdr:from>
    <xdr:ext cx="469744" cy="259045"/>
    <xdr:sp macro="" textlink="">
      <xdr:nvSpPr>
        <xdr:cNvPr id="613" name="【学校施設】&#10;一人当たり面積該当値テキスト">
          <a:extLst>
            <a:ext uri="{FF2B5EF4-FFF2-40B4-BE49-F238E27FC236}">
              <a16:creationId xmlns:a16="http://schemas.microsoft.com/office/drawing/2014/main" id="{515424B3-93A1-457B-9BF4-8FFCB3532FD7}"/>
            </a:ext>
          </a:extLst>
        </xdr:cNvPr>
        <xdr:cNvSpPr txBox="1"/>
      </xdr:nvSpPr>
      <xdr:spPr>
        <a:xfrm>
          <a:off x="22199600"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146123</xdr:rowOff>
    </xdr:from>
    <xdr:to>
      <xdr:col>112</xdr:col>
      <xdr:colOff>38100</xdr:colOff>
      <xdr:row>64</xdr:row>
      <xdr:rowOff>76273</xdr:rowOff>
    </xdr:to>
    <xdr:sp macro="" textlink="">
      <xdr:nvSpPr>
        <xdr:cNvPr id="614" name="楕円 613">
          <a:extLst>
            <a:ext uri="{FF2B5EF4-FFF2-40B4-BE49-F238E27FC236}">
              <a16:creationId xmlns:a16="http://schemas.microsoft.com/office/drawing/2014/main" id="{3B969016-1F33-428D-82C2-589CB6690FA5}"/>
            </a:ext>
          </a:extLst>
        </xdr:cNvPr>
        <xdr:cNvSpPr/>
      </xdr:nvSpPr>
      <xdr:spPr>
        <a:xfrm>
          <a:off x="21272500" y="109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17635</xdr:rowOff>
    </xdr:from>
    <xdr:to>
      <xdr:col>116</xdr:col>
      <xdr:colOff>63500</xdr:colOff>
      <xdr:row>64</xdr:row>
      <xdr:rowOff>25473</xdr:rowOff>
    </xdr:to>
    <xdr:cxnSp macro="">
      <xdr:nvCxnSpPr>
        <xdr:cNvPr id="615" name="直線コネクタ 614">
          <a:extLst>
            <a:ext uri="{FF2B5EF4-FFF2-40B4-BE49-F238E27FC236}">
              <a16:creationId xmlns:a16="http://schemas.microsoft.com/office/drawing/2014/main" id="{14F24A68-86E2-49F4-BD50-53887858A03F}"/>
            </a:ext>
          </a:extLst>
        </xdr:cNvPr>
        <xdr:cNvCxnSpPr/>
      </xdr:nvCxnSpPr>
      <xdr:spPr>
        <a:xfrm flipV="1">
          <a:off x="21323300" y="10990435"/>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152327</xdr:rowOff>
    </xdr:from>
    <xdr:to>
      <xdr:col>107</xdr:col>
      <xdr:colOff>101600</xdr:colOff>
      <xdr:row>64</xdr:row>
      <xdr:rowOff>82477</xdr:rowOff>
    </xdr:to>
    <xdr:sp macro="" textlink="">
      <xdr:nvSpPr>
        <xdr:cNvPr id="616" name="楕円 615">
          <a:extLst>
            <a:ext uri="{FF2B5EF4-FFF2-40B4-BE49-F238E27FC236}">
              <a16:creationId xmlns:a16="http://schemas.microsoft.com/office/drawing/2014/main" id="{84944130-17B2-421B-86D0-72D7C7B1588A}"/>
            </a:ext>
          </a:extLst>
        </xdr:cNvPr>
        <xdr:cNvSpPr/>
      </xdr:nvSpPr>
      <xdr:spPr>
        <a:xfrm>
          <a:off x="20383500" y="109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25473</xdr:rowOff>
    </xdr:from>
    <xdr:to>
      <xdr:col>111</xdr:col>
      <xdr:colOff>177800</xdr:colOff>
      <xdr:row>64</xdr:row>
      <xdr:rowOff>31677</xdr:rowOff>
    </xdr:to>
    <xdr:cxnSp macro="">
      <xdr:nvCxnSpPr>
        <xdr:cNvPr id="617" name="直線コネクタ 616">
          <a:extLst>
            <a:ext uri="{FF2B5EF4-FFF2-40B4-BE49-F238E27FC236}">
              <a16:creationId xmlns:a16="http://schemas.microsoft.com/office/drawing/2014/main" id="{C1943A53-35B0-4D8B-85E2-DFC1D48FD635}"/>
            </a:ext>
          </a:extLst>
        </xdr:cNvPr>
        <xdr:cNvCxnSpPr/>
      </xdr:nvCxnSpPr>
      <xdr:spPr>
        <a:xfrm flipV="1">
          <a:off x="20434300" y="10998273"/>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160818</xdr:rowOff>
    </xdr:from>
    <xdr:to>
      <xdr:col>102</xdr:col>
      <xdr:colOff>165100</xdr:colOff>
      <xdr:row>64</xdr:row>
      <xdr:rowOff>90968</xdr:rowOff>
    </xdr:to>
    <xdr:sp macro="" textlink="">
      <xdr:nvSpPr>
        <xdr:cNvPr id="618" name="楕円 617">
          <a:extLst>
            <a:ext uri="{FF2B5EF4-FFF2-40B4-BE49-F238E27FC236}">
              <a16:creationId xmlns:a16="http://schemas.microsoft.com/office/drawing/2014/main" id="{6E570E2F-9B6E-432F-95EE-C5144A5B4111}"/>
            </a:ext>
          </a:extLst>
        </xdr:cNvPr>
        <xdr:cNvSpPr/>
      </xdr:nvSpPr>
      <xdr:spPr>
        <a:xfrm>
          <a:off x="19494500" y="109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31677</xdr:rowOff>
    </xdr:from>
    <xdr:to>
      <xdr:col>107</xdr:col>
      <xdr:colOff>50800</xdr:colOff>
      <xdr:row>64</xdr:row>
      <xdr:rowOff>40168</xdr:rowOff>
    </xdr:to>
    <xdr:cxnSp macro="">
      <xdr:nvCxnSpPr>
        <xdr:cNvPr id="619" name="直線コネクタ 618">
          <a:extLst>
            <a:ext uri="{FF2B5EF4-FFF2-40B4-BE49-F238E27FC236}">
              <a16:creationId xmlns:a16="http://schemas.microsoft.com/office/drawing/2014/main" id="{EE926512-9F71-41D9-9EB9-76EFB8D6A82D}"/>
            </a:ext>
          </a:extLst>
        </xdr:cNvPr>
        <xdr:cNvCxnSpPr/>
      </xdr:nvCxnSpPr>
      <xdr:spPr>
        <a:xfrm flipV="1">
          <a:off x="19545300" y="1100447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xdr:rowOff>
    </xdr:from>
    <xdr:to>
      <xdr:col>98</xdr:col>
      <xdr:colOff>38100</xdr:colOff>
      <xdr:row>64</xdr:row>
      <xdr:rowOff>101745</xdr:rowOff>
    </xdr:to>
    <xdr:sp macro="" textlink="">
      <xdr:nvSpPr>
        <xdr:cNvPr id="620" name="楕円 619">
          <a:extLst>
            <a:ext uri="{FF2B5EF4-FFF2-40B4-BE49-F238E27FC236}">
              <a16:creationId xmlns:a16="http://schemas.microsoft.com/office/drawing/2014/main" id="{069BC504-07D3-4226-A121-B7611226ADBD}"/>
            </a:ext>
          </a:extLst>
        </xdr:cNvPr>
        <xdr:cNvSpPr/>
      </xdr:nvSpPr>
      <xdr:spPr>
        <a:xfrm>
          <a:off x="18605500" y="109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40168</xdr:rowOff>
    </xdr:from>
    <xdr:to>
      <xdr:col>102</xdr:col>
      <xdr:colOff>114300</xdr:colOff>
      <xdr:row>64</xdr:row>
      <xdr:rowOff>50945</xdr:rowOff>
    </xdr:to>
    <xdr:cxnSp macro="">
      <xdr:nvCxnSpPr>
        <xdr:cNvPr id="621" name="直線コネクタ 620">
          <a:extLst>
            <a:ext uri="{FF2B5EF4-FFF2-40B4-BE49-F238E27FC236}">
              <a16:creationId xmlns:a16="http://schemas.microsoft.com/office/drawing/2014/main" id="{8E1AC019-75A6-4F01-A71B-D90538EADA8B}"/>
            </a:ext>
          </a:extLst>
        </xdr:cNvPr>
        <xdr:cNvCxnSpPr/>
      </xdr:nvCxnSpPr>
      <xdr:spPr>
        <a:xfrm flipV="1">
          <a:off x="18656300" y="1101296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80D10720-6B4F-4AEC-B260-B8A4F0131C56}"/>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623" name="n_2aveValue【学校施設】&#10;一人当たり面積">
          <a:extLst>
            <a:ext uri="{FF2B5EF4-FFF2-40B4-BE49-F238E27FC236}">
              <a16:creationId xmlns:a16="http://schemas.microsoft.com/office/drawing/2014/main" id="{62F8802F-54C8-4425-904C-B05EE32519DC}"/>
            </a:ext>
          </a:extLst>
        </xdr:cNvPr>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76471</xdr:rowOff>
    </xdr:from>
    <xdr:ext cx="469744" cy="259045"/>
    <xdr:sp macro="" textlink="">
      <xdr:nvSpPr>
        <xdr:cNvPr id="624" name="n_3aveValue【学校施設】&#10;一人当たり面積">
          <a:extLst>
            <a:ext uri="{FF2B5EF4-FFF2-40B4-BE49-F238E27FC236}">
              <a16:creationId xmlns:a16="http://schemas.microsoft.com/office/drawing/2014/main" id="{DB6EEAFF-103C-49BF-B629-780854A13FA4}"/>
            </a:ext>
          </a:extLst>
        </xdr:cNvPr>
        <xdr:cNvSpPr txBox="1"/>
      </xdr:nvSpPr>
      <xdr:spPr>
        <a:xfrm>
          <a:off x="19310427" y="1053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83003</xdr:rowOff>
    </xdr:from>
    <xdr:ext cx="469744" cy="259045"/>
    <xdr:sp macro="" textlink="">
      <xdr:nvSpPr>
        <xdr:cNvPr id="625" name="n_4aveValue【学校施設】&#10;一人当たり面積">
          <a:extLst>
            <a:ext uri="{FF2B5EF4-FFF2-40B4-BE49-F238E27FC236}">
              <a16:creationId xmlns:a16="http://schemas.microsoft.com/office/drawing/2014/main" id="{348CF0CD-59EC-432D-A23D-777479A97B19}"/>
            </a:ext>
          </a:extLst>
        </xdr:cNvPr>
        <xdr:cNvSpPr txBox="1"/>
      </xdr:nvSpPr>
      <xdr:spPr>
        <a:xfrm>
          <a:off x="18421427" y="1054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67400</xdr:rowOff>
    </xdr:from>
    <xdr:ext cx="469744" cy="259045"/>
    <xdr:sp macro="" textlink="">
      <xdr:nvSpPr>
        <xdr:cNvPr id="626" name="n_1mainValue【学校施設】&#10;一人当たり面積">
          <a:extLst>
            <a:ext uri="{FF2B5EF4-FFF2-40B4-BE49-F238E27FC236}">
              <a16:creationId xmlns:a16="http://schemas.microsoft.com/office/drawing/2014/main" id="{08CECC84-E015-48DE-A206-88FB925BE73B}"/>
            </a:ext>
          </a:extLst>
        </xdr:cNvPr>
        <xdr:cNvSpPr txBox="1"/>
      </xdr:nvSpPr>
      <xdr:spPr>
        <a:xfrm>
          <a:off x="21075727" y="1104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73604</xdr:rowOff>
    </xdr:from>
    <xdr:ext cx="469744" cy="259045"/>
    <xdr:sp macro="" textlink="">
      <xdr:nvSpPr>
        <xdr:cNvPr id="627" name="n_2mainValue【学校施設】&#10;一人当たり面積">
          <a:extLst>
            <a:ext uri="{FF2B5EF4-FFF2-40B4-BE49-F238E27FC236}">
              <a16:creationId xmlns:a16="http://schemas.microsoft.com/office/drawing/2014/main" id="{E79CB6B7-759D-44EF-8EA4-EFE24FFE3358}"/>
            </a:ext>
          </a:extLst>
        </xdr:cNvPr>
        <xdr:cNvSpPr txBox="1"/>
      </xdr:nvSpPr>
      <xdr:spPr>
        <a:xfrm>
          <a:off x="20199427" y="110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82095</xdr:rowOff>
    </xdr:from>
    <xdr:ext cx="469744" cy="259045"/>
    <xdr:sp macro="" textlink="">
      <xdr:nvSpPr>
        <xdr:cNvPr id="628" name="n_3mainValue【学校施設】&#10;一人当たり面積">
          <a:extLst>
            <a:ext uri="{FF2B5EF4-FFF2-40B4-BE49-F238E27FC236}">
              <a16:creationId xmlns:a16="http://schemas.microsoft.com/office/drawing/2014/main" id="{89F55DAF-63CC-48AB-ADED-6C94CEB8F7AC}"/>
            </a:ext>
          </a:extLst>
        </xdr:cNvPr>
        <xdr:cNvSpPr txBox="1"/>
      </xdr:nvSpPr>
      <xdr:spPr>
        <a:xfrm>
          <a:off x="19310427" y="110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92872</xdr:rowOff>
    </xdr:from>
    <xdr:ext cx="469744" cy="259045"/>
    <xdr:sp macro="" textlink="">
      <xdr:nvSpPr>
        <xdr:cNvPr id="629" name="n_4mainValue【学校施設】&#10;一人当たり面積">
          <a:extLst>
            <a:ext uri="{FF2B5EF4-FFF2-40B4-BE49-F238E27FC236}">
              <a16:creationId xmlns:a16="http://schemas.microsoft.com/office/drawing/2014/main" id="{6AEE4BA7-4844-4200-B1B4-6D4EFE882726}"/>
            </a:ext>
          </a:extLst>
        </xdr:cNvPr>
        <xdr:cNvSpPr txBox="1"/>
      </xdr:nvSpPr>
      <xdr:spPr>
        <a:xfrm>
          <a:off x="18421427" y="110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516D2BF1-4B04-4AFC-9366-9BE87C70C6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DA2AC5F4-9BF2-49A8-8B34-840B73E2135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DD0520ED-8BA7-4DB2-B3A2-247399824C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864F3417-56BE-4F1A-904B-8C730639D8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AB746243-1C04-4802-A6B0-9BA8E10B75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B6CE1F60-D48A-4194-BC2C-7375C77A53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14FBA868-AE11-4460-9A68-7121BFD9E7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8963A7FB-38CF-4DC3-A19B-D087BEB41EB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97500D84-4A86-4473-8A2E-6258C033C99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DF2B67F9-9AB1-47A9-AAFA-17D5710E399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BAEA1DC4-5B92-4A52-899C-603B6288732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5D4F7D98-646E-4E5B-998D-C82971DFF05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CE06465B-83E0-4D2A-AB5A-D426795A2F2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D3540723-66E7-427C-B5CB-57783A08A18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02D87E29-2923-4FE2-B0F1-B50A6F52713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BCB7577C-DD74-43F9-B991-5D654E763B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EC17049F-B09E-4795-9F7D-EEB0AF9AB6D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39D57CB3-181E-4A79-9CF5-91FEC9A4FBC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13BC1970-48AA-42C5-93D1-1EF4FCE8C54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192F9C12-277C-4A50-B8C6-91C6961D2B1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420B5CAF-2F06-48B7-8F36-DB6343BE196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2803FDE7-3B07-4F66-B4DE-763EEBEFF2A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266227D2-D357-4AB5-95FD-B6E7D810081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84707F75-7E17-4DDA-B431-F45FDCAB0BB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7F1F12DD-0DA1-4BAC-B509-E2C7A97F4F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D1548862-E641-4835-AF97-30EDEB06AB15}"/>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9FC4AE19-39E7-47B2-A23C-CEC7DA8BDAD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DBBD2A11-2E3A-4F43-BE86-7C4A7BA2836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E962E8F1-242A-40E0-B17A-C0BB6A3EFD37}"/>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D165CB4A-ED17-474A-9F52-9B5C339E3665}"/>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D244D5CC-A8A0-41B0-B8F7-D2AB0D4A0BF2}"/>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F742A695-4156-4A3F-A386-65C90E7666DC}"/>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a16="http://schemas.microsoft.com/office/drawing/2014/main" id="{0114F91C-C968-4983-923D-487ED3B5DC89}"/>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63" name="フローチャート: 判断 662">
          <a:extLst>
            <a:ext uri="{FF2B5EF4-FFF2-40B4-BE49-F238E27FC236}">
              <a16:creationId xmlns:a16="http://schemas.microsoft.com/office/drawing/2014/main" id="{5BC36AF1-815E-49C9-BB65-0660C491820B}"/>
            </a:ext>
          </a:extLst>
        </xdr:cNvPr>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64" name="フローチャート: 判断 663">
          <a:extLst>
            <a:ext uri="{FF2B5EF4-FFF2-40B4-BE49-F238E27FC236}">
              <a16:creationId xmlns:a16="http://schemas.microsoft.com/office/drawing/2014/main" id="{E9FB38BD-31A2-4504-BF6F-C4DADC22C5B8}"/>
            </a:ext>
          </a:extLst>
        </xdr:cNvPr>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65" name="フローチャート: 判断 664">
          <a:extLst>
            <a:ext uri="{FF2B5EF4-FFF2-40B4-BE49-F238E27FC236}">
              <a16:creationId xmlns:a16="http://schemas.microsoft.com/office/drawing/2014/main" id="{BFFCDFD3-A36F-4C9D-A958-3A789CCD237E}"/>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C81F188-815A-4096-A4B6-C09B4EEB714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945C5B0E-1A1E-4E3B-8F08-700D386EC47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316B3F43-0F11-46E4-B35C-39868FA72D6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4AB305E5-6CB6-431B-885D-B8E10DC7A8F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17B253DB-9525-40A7-9841-A5F283C5783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113030</xdr:rowOff>
    </xdr:from>
    <xdr:to>
      <xdr:col>85</xdr:col>
      <xdr:colOff>177800</xdr:colOff>
      <xdr:row>87</xdr:row>
      <xdr:rowOff>43180</xdr:rowOff>
    </xdr:to>
    <xdr:sp macro="" textlink="">
      <xdr:nvSpPr>
        <xdr:cNvPr id="671" name="楕円 670">
          <a:extLst>
            <a:ext uri="{FF2B5EF4-FFF2-40B4-BE49-F238E27FC236}">
              <a16:creationId xmlns:a16="http://schemas.microsoft.com/office/drawing/2014/main" id="{F1E18E26-27E9-484C-B1A5-5E2EA9E0ED7A}"/>
            </a:ext>
          </a:extLst>
        </xdr:cNvPr>
        <xdr:cNvSpPr/>
      </xdr:nvSpPr>
      <xdr:spPr>
        <a:xfrm>
          <a:off x="162687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27957</xdr:rowOff>
    </xdr:from>
    <xdr:ext cx="405111" cy="259045"/>
    <xdr:sp macro="" textlink="">
      <xdr:nvSpPr>
        <xdr:cNvPr id="672" name="【児童館】&#10;有形固定資産減価償却率該当値テキスト">
          <a:extLst>
            <a:ext uri="{FF2B5EF4-FFF2-40B4-BE49-F238E27FC236}">
              <a16:creationId xmlns:a16="http://schemas.microsoft.com/office/drawing/2014/main" id="{C47ACFCA-3B16-4CEC-8CAC-24B54524AE4C}"/>
            </a:ext>
          </a:extLst>
        </xdr:cNvPr>
        <xdr:cNvSpPr txBox="1"/>
      </xdr:nvSpPr>
      <xdr:spPr>
        <a:xfrm>
          <a:off x="16357600" y="1477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111398</xdr:rowOff>
    </xdr:from>
    <xdr:to>
      <xdr:col>81</xdr:col>
      <xdr:colOff>101600</xdr:colOff>
      <xdr:row>87</xdr:row>
      <xdr:rowOff>41548</xdr:rowOff>
    </xdr:to>
    <xdr:sp macro="" textlink="">
      <xdr:nvSpPr>
        <xdr:cNvPr id="673" name="楕円 672">
          <a:extLst>
            <a:ext uri="{FF2B5EF4-FFF2-40B4-BE49-F238E27FC236}">
              <a16:creationId xmlns:a16="http://schemas.microsoft.com/office/drawing/2014/main" id="{E5992BFD-D347-4043-AB91-0C702296FEDA}"/>
            </a:ext>
          </a:extLst>
        </xdr:cNvPr>
        <xdr:cNvSpPr/>
      </xdr:nvSpPr>
      <xdr:spPr>
        <a:xfrm>
          <a:off x="15430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162198</xdr:rowOff>
    </xdr:from>
    <xdr:to>
      <xdr:col>85</xdr:col>
      <xdr:colOff>127000</xdr:colOff>
      <xdr:row>86</xdr:row>
      <xdr:rowOff>163830</xdr:rowOff>
    </xdr:to>
    <xdr:cxnSp macro="">
      <xdr:nvCxnSpPr>
        <xdr:cNvPr id="674" name="直線コネクタ 673">
          <a:extLst>
            <a:ext uri="{FF2B5EF4-FFF2-40B4-BE49-F238E27FC236}">
              <a16:creationId xmlns:a16="http://schemas.microsoft.com/office/drawing/2014/main" id="{4443870B-05B5-4A4B-B996-ACE32F32E982}"/>
            </a:ext>
          </a:extLst>
        </xdr:cNvPr>
        <xdr:cNvCxnSpPr/>
      </xdr:nvCxnSpPr>
      <xdr:spPr>
        <a:xfrm>
          <a:off x="15481300" y="1490689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111398</xdr:rowOff>
    </xdr:from>
    <xdr:to>
      <xdr:col>76</xdr:col>
      <xdr:colOff>165100</xdr:colOff>
      <xdr:row>87</xdr:row>
      <xdr:rowOff>41548</xdr:rowOff>
    </xdr:to>
    <xdr:sp macro="" textlink="">
      <xdr:nvSpPr>
        <xdr:cNvPr id="675" name="楕円 674">
          <a:extLst>
            <a:ext uri="{FF2B5EF4-FFF2-40B4-BE49-F238E27FC236}">
              <a16:creationId xmlns:a16="http://schemas.microsoft.com/office/drawing/2014/main" id="{2F27F9AC-316D-4ABA-B7C3-8F1E9A217DD1}"/>
            </a:ext>
          </a:extLst>
        </xdr:cNvPr>
        <xdr:cNvSpPr/>
      </xdr:nvSpPr>
      <xdr:spPr>
        <a:xfrm>
          <a:off x="14541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162198</xdr:rowOff>
    </xdr:from>
    <xdr:to>
      <xdr:col>81</xdr:col>
      <xdr:colOff>50800</xdr:colOff>
      <xdr:row>86</xdr:row>
      <xdr:rowOff>162198</xdr:rowOff>
    </xdr:to>
    <xdr:cxnSp macro="">
      <xdr:nvCxnSpPr>
        <xdr:cNvPr id="676" name="直線コネクタ 675">
          <a:extLst>
            <a:ext uri="{FF2B5EF4-FFF2-40B4-BE49-F238E27FC236}">
              <a16:creationId xmlns:a16="http://schemas.microsoft.com/office/drawing/2014/main" id="{3CF8B53E-3257-44A0-B9BE-EE01D28F451D}"/>
            </a:ext>
          </a:extLst>
        </xdr:cNvPr>
        <xdr:cNvCxnSpPr/>
      </xdr:nvCxnSpPr>
      <xdr:spPr>
        <a:xfrm>
          <a:off x="14592300" y="14906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111398</xdr:rowOff>
    </xdr:from>
    <xdr:to>
      <xdr:col>72</xdr:col>
      <xdr:colOff>38100</xdr:colOff>
      <xdr:row>87</xdr:row>
      <xdr:rowOff>41548</xdr:rowOff>
    </xdr:to>
    <xdr:sp macro="" textlink="">
      <xdr:nvSpPr>
        <xdr:cNvPr id="677" name="楕円 676">
          <a:extLst>
            <a:ext uri="{FF2B5EF4-FFF2-40B4-BE49-F238E27FC236}">
              <a16:creationId xmlns:a16="http://schemas.microsoft.com/office/drawing/2014/main" id="{1367FFB2-1E34-46AC-8566-46A42790113C}"/>
            </a:ext>
          </a:extLst>
        </xdr:cNvPr>
        <xdr:cNvSpPr/>
      </xdr:nvSpPr>
      <xdr:spPr>
        <a:xfrm>
          <a:off x="13652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162198</xdr:rowOff>
    </xdr:from>
    <xdr:to>
      <xdr:col>76</xdr:col>
      <xdr:colOff>114300</xdr:colOff>
      <xdr:row>86</xdr:row>
      <xdr:rowOff>162198</xdr:rowOff>
    </xdr:to>
    <xdr:cxnSp macro="">
      <xdr:nvCxnSpPr>
        <xdr:cNvPr id="678" name="直線コネクタ 677">
          <a:extLst>
            <a:ext uri="{FF2B5EF4-FFF2-40B4-BE49-F238E27FC236}">
              <a16:creationId xmlns:a16="http://schemas.microsoft.com/office/drawing/2014/main" id="{A1B69EED-D090-4A9A-B369-EB7435573089}"/>
            </a:ext>
          </a:extLst>
        </xdr:cNvPr>
        <xdr:cNvCxnSpPr/>
      </xdr:nvCxnSpPr>
      <xdr:spPr>
        <a:xfrm>
          <a:off x="13703300" y="14906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109764</xdr:rowOff>
    </xdr:from>
    <xdr:to>
      <xdr:col>67</xdr:col>
      <xdr:colOff>101600</xdr:colOff>
      <xdr:row>87</xdr:row>
      <xdr:rowOff>39914</xdr:rowOff>
    </xdr:to>
    <xdr:sp macro="" textlink="">
      <xdr:nvSpPr>
        <xdr:cNvPr id="679" name="楕円 678">
          <a:extLst>
            <a:ext uri="{FF2B5EF4-FFF2-40B4-BE49-F238E27FC236}">
              <a16:creationId xmlns:a16="http://schemas.microsoft.com/office/drawing/2014/main" id="{0419A352-BB0D-4466-AE2D-AC52295495C2}"/>
            </a:ext>
          </a:extLst>
        </xdr:cNvPr>
        <xdr:cNvSpPr/>
      </xdr:nvSpPr>
      <xdr:spPr>
        <a:xfrm>
          <a:off x="12763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160564</xdr:rowOff>
    </xdr:from>
    <xdr:to>
      <xdr:col>71</xdr:col>
      <xdr:colOff>177800</xdr:colOff>
      <xdr:row>86</xdr:row>
      <xdr:rowOff>162198</xdr:rowOff>
    </xdr:to>
    <xdr:cxnSp macro="">
      <xdr:nvCxnSpPr>
        <xdr:cNvPr id="680" name="直線コネクタ 679">
          <a:extLst>
            <a:ext uri="{FF2B5EF4-FFF2-40B4-BE49-F238E27FC236}">
              <a16:creationId xmlns:a16="http://schemas.microsoft.com/office/drawing/2014/main" id="{AD2B1B44-8CC7-4D0C-8A9C-418F83253DB9}"/>
            </a:ext>
          </a:extLst>
        </xdr:cNvPr>
        <xdr:cNvCxnSpPr/>
      </xdr:nvCxnSpPr>
      <xdr:spPr>
        <a:xfrm>
          <a:off x="12814300" y="149052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681" name="n_1aveValue【児童館】&#10;有形固定資産減価償却率">
          <a:extLst>
            <a:ext uri="{FF2B5EF4-FFF2-40B4-BE49-F238E27FC236}">
              <a16:creationId xmlns:a16="http://schemas.microsoft.com/office/drawing/2014/main" id="{9C3EA15D-8CBF-4A3D-8FA6-C721BB27BA35}"/>
            </a:ext>
          </a:extLst>
        </xdr:cNvPr>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682" name="n_2aveValue【児童館】&#10;有形固定資産減価償却率">
          <a:extLst>
            <a:ext uri="{FF2B5EF4-FFF2-40B4-BE49-F238E27FC236}">
              <a16:creationId xmlns:a16="http://schemas.microsoft.com/office/drawing/2014/main" id="{8990DD11-9421-472B-A12A-2BE3D7D24EEC}"/>
            </a:ext>
          </a:extLst>
        </xdr:cNvPr>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79301</xdr:rowOff>
    </xdr:from>
    <xdr:ext cx="405111" cy="259045"/>
    <xdr:sp macro="" textlink="">
      <xdr:nvSpPr>
        <xdr:cNvPr id="683" name="n_3aveValue【児童館】&#10;有形固定資産減価償却率">
          <a:extLst>
            <a:ext uri="{FF2B5EF4-FFF2-40B4-BE49-F238E27FC236}">
              <a16:creationId xmlns:a16="http://schemas.microsoft.com/office/drawing/2014/main" id="{0C26EF25-6958-4B69-9565-5D1888BE26C9}"/>
            </a:ext>
          </a:extLst>
        </xdr:cNvPr>
        <xdr:cNvSpPr txBox="1"/>
      </xdr:nvSpPr>
      <xdr:spPr>
        <a:xfrm>
          <a:off x="13500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84" name="n_4aveValue【児童館】&#10;有形固定資産減価償却率">
          <a:extLst>
            <a:ext uri="{FF2B5EF4-FFF2-40B4-BE49-F238E27FC236}">
              <a16:creationId xmlns:a16="http://schemas.microsoft.com/office/drawing/2014/main" id="{2320E055-F2B2-454B-AB81-219143BFD150}"/>
            </a:ext>
          </a:extLst>
        </xdr:cNvPr>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32675</xdr:rowOff>
    </xdr:from>
    <xdr:ext cx="405111" cy="259045"/>
    <xdr:sp macro="" textlink="">
      <xdr:nvSpPr>
        <xdr:cNvPr id="685" name="n_1mainValue【児童館】&#10;有形固定資産減価償却率">
          <a:extLst>
            <a:ext uri="{FF2B5EF4-FFF2-40B4-BE49-F238E27FC236}">
              <a16:creationId xmlns:a16="http://schemas.microsoft.com/office/drawing/2014/main" id="{00377D6A-0E1D-40B3-B6E6-B7FF931F4926}"/>
            </a:ext>
          </a:extLst>
        </xdr:cNvPr>
        <xdr:cNvSpPr txBox="1"/>
      </xdr:nvSpPr>
      <xdr:spPr>
        <a:xfrm>
          <a:off x="152660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32675</xdr:rowOff>
    </xdr:from>
    <xdr:ext cx="405111" cy="259045"/>
    <xdr:sp macro="" textlink="">
      <xdr:nvSpPr>
        <xdr:cNvPr id="686" name="n_2mainValue【児童館】&#10;有形固定資産減価償却率">
          <a:extLst>
            <a:ext uri="{FF2B5EF4-FFF2-40B4-BE49-F238E27FC236}">
              <a16:creationId xmlns:a16="http://schemas.microsoft.com/office/drawing/2014/main" id="{3F294F61-C08E-4F37-8715-EE0BFF10B8CB}"/>
            </a:ext>
          </a:extLst>
        </xdr:cNvPr>
        <xdr:cNvSpPr txBox="1"/>
      </xdr:nvSpPr>
      <xdr:spPr>
        <a:xfrm>
          <a:off x="14389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32675</xdr:rowOff>
    </xdr:from>
    <xdr:ext cx="405111" cy="259045"/>
    <xdr:sp macro="" textlink="">
      <xdr:nvSpPr>
        <xdr:cNvPr id="687" name="n_3mainValue【児童館】&#10;有形固定資産減価償却率">
          <a:extLst>
            <a:ext uri="{FF2B5EF4-FFF2-40B4-BE49-F238E27FC236}">
              <a16:creationId xmlns:a16="http://schemas.microsoft.com/office/drawing/2014/main" id="{6B8B190E-C1E5-482D-813E-ECC59E610DBB}"/>
            </a:ext>
          </a:extLst>
        </xdr:cNvPr>
        <xdr:cNvSpPr txBox="1"/>
      </xdr:nvSpPr>
      <xdr:spPr>
        <a:xfrm>
          <a:off x="13500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31041</xdr:rowOff>
    </xdr:from>
    <xdr:ext cx="405111" cy="259045"/>
    <xdr:sp macro="" textlink="">
      <xdr:nvSpPr>
        <xdr:cNvPr id="688" name="n_4mainValue【児童館】&#10;有形固定資産減価償却率">
          <a:extLst>
            <a:ext uri="{FF2B5EF4-FFF2-40B4-BE49-F238E27FC236}">
              <a16:creationId xmlns:a16="http://schemas.microsoft.com/office/drawing/2014/main" id="{ED53B4B4-9FEE-4E96-B7D0-7B0C402FC329}"/>
            </a:ext>
          </a:extLst>
        </xdr:cNvPr>
        <xdr:cNvSpPr txBox="1"/>
      </xdr:nvSpPr>
      <xdr:spPr>
        <a:xfrm>
          <a:off x="12611744" y="1494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AF65588A-252D-45A7-9754-C6503ABEEB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8F234106-45E6-4D5D-A813-355AC34FD5E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B16DB396-0FF4-49A9-A28A-F5689D8022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78E29475-C043-419C-8C31-608475D96D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924A45C1-C565-48AB-8571-F1CACDCF2F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8AEFF528-EFF0-48DB-A4CA-CEF581D6C2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359DDC0A-11C3-4E48-A804-FC9B227AEC2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367FA641-5F9F-4702-8322-0A25B82303E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1A506176-8EF8-45FA-BC04-1F9718BEFFF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06C08E9A-0AEF-4EB5-8616-AD667E79796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027946B9-0BB9-445F-AB7D-A403B4368AC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A0507D90-A19C-437C-84A2-63E49A83B42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22CFC7AB-B2A8-405D-8420-511778965F2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914354D7-5A87-44B5-89CD-41E80D22FFF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636353C9-08B0-404B-AB80-7143026874D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3DAD3C9E-5855-4048-9247-CD540312F58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1ABB83E3-D050-4B55-8EA7-FD507D1C977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6B37A3DA-7FEB-4B0A-B021-EC655ECFA88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5FBA116F-EC18-45CD-BD3B-52417EDA2E8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F11BBDC8-6985-4B22-AE0F-CFA2F7BB56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F5E5E3D6-7CD0-4F63-A247-06CE4CD1D3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a:extLst>
            <a:ext uri="{FF2B5EF4-FFF2-40B4-BE49-F238E27FC236}">
              <a16:creationId xmlns:a16="http://schemas.microsoft.com/office/drawing/2014/main" id="{089C6EA4-0151-48CA-9961-D70B78DC6585}"/>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a:extLst>
            <a:ext uri="{FF2B5EF4-FFF2-40B4-BE49-F238E27FC236}">
              <a16:creationId xmlns:a16="http://schemas.microsoft.com/office/drawing/2014/main" id="{55020732-E39F-4B74-AED1-99036689147A}"/>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a:extLst>
            <a:ext uri="{FF2B5EF4-FFF2-40B4-BE49-F238E27FC236}">
              <a16:creationId xmlns:a16="http://schemas.microsoft.com/office/drawing/2014/main" id="{3817A08E-5B38-4138-BB67-8EB2C29A3AFE}"/>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a:extLst>
            <a:ext uri="{FF2B5EF4-FFF2-40B4-BE49-F238E27FC236}">
              <a16:creationId xmlns:a16="http://schemas.microsoft.com/office/drawing/2014/main" id="{295BCBE2-9D2B-40DA-B111-4DD37FE2FCC6}"/>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a:extLst>
            <a:ext uri="{FF2B5EF4-FFF2-40B4-BE49-F238E27FC236}">
              <a16:creationId xmlns:a16="http://schemas.microsoft.com/office/drawing/2014/main" id="{11DAB17B-0961-4C3D-AAEB-013DC63C780D}"/>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15" name="【児童館】&#10;一人当たり面積平均値テキスト">
          <a:extLst>
            <a:ext uri="{FF2B5EF4-FFF2-40B4-BE49-F238E27FC236}">
              <a16:creationId xmlns:a16="http://schemas.microsoft.com/office/drawing/2014/main" id="{47805EEC-FE8A-48F0-A7BB-F4B7D74CB47E}"/>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a:extLst>
            <a:ext uri="{FF2B5EF4-FFF2-40B4-BE49-F238E27FC236}">
              <a16:creationId xmlns:a16="http://schemas.microsoft.com/office/drawing/2014/main" id="{9F7E30A3-51E5-4DA1-AD2E-688C427DDE71}"/>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a:extLst>
            <a:ext uri="{FF2B5EF4-FFF2-40B4-BE49-F238E27FC236}">
              <a16:creationId xmlns:a16="http://schemas.microsoft.com/office/drawing/2014/main" id="{42537CF3-07A4-4E8C-A527-DB8BEE914B56}"/>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718" name="フローチャート: 判断 717">
          <a:extLst>
            <a:ext uri="{FF2B5EF4-FFF2-40B4-BE49-F238E27FC236}">
              <a16:creationId xmlns:a16="http://schemas.microsoft.com/office/drawing/2014/main" id="{72783259-4377-4B39-B34F-9F9C3606BDE6}"/>
            </a:ext>
          </a:extLst>
        </xdr:cNvPr>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719" name="フローチャート: 判断 718">
          <a:extLst>
            <a:ext uri="{FF2B5EF4-FFF2-40B4-BE49-F238E27FC236}">
              <a16:creationId xmlns:a16="http://schemas.microsoft.com/office/drawing/2014/main" id="{F7F4A0FA-17B9-4713-A8AE-7522755CCCCA}"/>
            </a:ext>
          </a:extLst>
        </xdr:cNvPr>
        <xdr:cNvSpPr/>
      </xdr:nvSpPr>
      <xdr:spPr>
        <a:xfrm>
          <a:off x="194945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20" name="フローチャート: 判断 719">
          <a:extLst>
            <a:ext uri="{FF2B5EF4-FFF2-40B4-BE49-F238E27FC236}">
              <a16:creationId xmlns:a16="http://schemas.microsoft.com/office/drawing/2014/main" id="{3CACA86E-FD84-4861-A9DF-62AA1BBC0999}"/>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476B26D-90AE-4D5E-A61D-BA1115CB2F3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A6E60D5-066D-4D4B-8265-E76307F4A21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AE815F8B-2B51-42B6-9E66-1DD918744A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5428F05-392C-4D4C-9E07-BB194E5383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6DCEFB3D-5363-4AB6-AAF0-F83FD4093E0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131318</xdr:rowOff>
    </xdr:from>
    <xdr:to>
      <xdr:col>116</xdr:col>
      <xdr:colOff>114300</xdr:colOff>
      <xdr:row>84</xdr:row>
      <xdr:rowOff>61468</xdr:rowOff>
    </xdr:to>
    <xdr:sp macro="" textlink="">
      <xdr:nvSpPr>
        <xdr:cNvPr id="726" name="楕円 725">
          <a:extLst>
            <a:ext uri="{FF2B5EF4-FFF2-40B4-BE49-F238E27FC236}">
              <a16:creationId xmlns:a16="http://schemas.microsoft.com/office/drawing/2014/main" id="{708CCE72-B2C6-4A38-B741-CE1C36EF0903}"/>
            </a:ext>
          </a:extLst>
        </xdr:cNvPr>
        <xdr:cNvSpPr/>
      </xdr:nvSpPr>
      <xdr:spPr>
        <a:xfrm>
          <a:off x="22110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154195</xdr:rowOff>
    </xdr:from>
    <xdr:ext cx="469744" cy="259045"/>
    <xdr:sp macro="" textlink="">
      <xdr:nvSpPr>
        <xdr:cNvPr id="727" name="【児童館】&#10;一人当たり面積該当値テキスト">
          <a:extLst>
            <a:ext uri="{FF2B5EF4-FFF2-40B4-BE49-F238E27FC236}">
              <a16:creationId xmlns:a16="http://schemas.microsoft.com/office/drawing/2014/main" id="{00F63FA2-A015-4AF0-89C0-AA0D9112DE0F}"/>
            </a:ext>
          </a:extLst>
        </xdr:cNvPr>
        <xdr:cNvSpPr txBox="1"/>
      </xdr:nvSpPr>
      <xdr:spPr>
        <a:xfrm>
          <a:off x="22199600" y="142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8" name="楕円 727">
          <a:extLst>
            <a:ext uri="{FF2B5EF4-FFF2-40B4-BE49-F238E27FC236}">
              <a16:creationId xmlns:a16="http://schemas.microsoft.com/office/drawing/2014/main" id="{8F19BBB9-D243-47F2-868A-82B2C27E29FF}"/>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xdr:rowOff>
    </xdr:from>
    <xdr:to>
      <xdr:col>116</xdr:col>
      <xdr:colOff>63500</xdr:colOff>
      <xdr:row>84</xdr:row>
      <xdr:rowOff>15239</xdr:rowOff>
    </xdr:to>
    <xdr:cxnSp macro="">
      <xdr:nvCxnSpPr>
        <xdr:cNvPr id="729" name="直線コネクタ 728">
          <a:extLst>
            <a:ext uri="{FF2B5EF4-FFF2-40B4-BE49-F238E27FC236}">
              <a16:creationId xmlns:a16="http://schemas.microsoft.com/office/drawing/2014/main" id="{716564CC-D07D-43F2-A93F-AD00A30A3AA8}"/>
            </a:ext>
          </a:extLst>
        </xdr:cNvPr>
        <xdr:cNvCxnSpPr/>
      </xdr:nvCxnSpPr>
      <xdr:spPr>
        <a:xfrm flipV="1">
          <a:off x="21323300" y="1441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140463</xdr:rowOff>
    </xdr:from>
    <xdr:to>
      <xdr:col>107</xdr:col>
      <xdr:colOff>101600</xdr:colOff>
      <xdr:row>84</xdr:row>
      <xdr:rowOff>70613</xdr:rowOff>
    </xdr:to>
    <xdr:sp macro="" textlink="">
      <xdr:nvSpPr>
        <xdr:cNvPr id="730" name="楕円 729">
          <a:extLst>
            <a:ext uri="{FF2B5EF4-FFF2-40B4-BE49-F238E27FC236}">
              <a16:creationId xmlns:a16="http://schemas.microsoft.com/office/drawing/2014/main" id="{B894B1A3-4E95-48BE-BA34-F4E654CDF39A}"/>
            </a:ext>
          </a:extLst>
        </xdr:cNvPr>
        <xdr:cNvSpPr/>
      </xdr:nvSpPr>
      <xdr:spPr>
        <a:xfrm>
          <a:off x="20383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19813</xdr:rowOff>
    </xdr:to>
    <xdr:cxnSp macro="">
      <xdr:nvCxnSpPr>
        <xdr:cNvPr id="731" name="直線コネクタ 730">
          <a:extLst>
            <a:ext uri="{FF2B5EF4-FFF2-40B4-BE49-F238E27FC236}">
              <a16:creationId xmlns:a16="http://schemas.microsoft.com/office/drawing/2014/main" id="{A81DC143-7AFB-40CB-BA1D-3E7F0EF6AB71}"/>
            </a:ext>
          </a:extLst>
        </xdr:cNvPr>
        <xdr:cNvCxnSpPr/>
      </xdr:nvCxnSpPr>
      <xdr:spPr>
        <a:xfrm flipV="1">
          <a:off x="20434300" y="14417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149606</xdr:rowOff>
    </xdr:from>
    <xdr:to>
      <xdr:col>102</xdr:col>
      <xdr:colOff>165100</xdr:colOff>
      <xdr:row>84</xdr:row>
      <xdr:rowOff>79756</xdr:rowOff>
    </xdr:to>
    <xdr:sp macro="" textlink="">
      <xdr:nvSpPr>
        <xdr:cNvPr id="732" name="楕円 731">
          <a:extLst>
            <a:ext uri="{FF2B5EF4-FFF2-40B4-BE49-F238E27FC236}">
              <a16:creationId xmlns:a16="http://schemas.microsoft.com/office/drawing/2014/main" id="{F441A412-66B1-4E04-91DB-33C140856D00}"/>
            </a:ext>
          </a:extLst>
        </xdr:cNvPr>
        <xdr:cNvSpPr/>
      </xdr:nvSpPr>
      <xdr:spPr>
        <a:xfrm>
          <a:off x="19494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19813</xdr:rowOff>
    </xdr:from>
    <xdr:to>
      <xdr:col>107</xdr:col>
      <xdr:colOff>50800</xdr:colOff>
      <xdr:row>84</xdr:row>
      <xdr:rowOff>28956</xdr:rowOff>
    </xdr:to>
    <xdr:cxnSp macro="">
      <xdr:nvCxnSpPr>
        <xdr:cNvPr id="733" name="直線コネクタ 732">
          <a:extLst>
            <a:ext uri="{FF2B5EF4-FFF2-40B4-BE49-F238E27FC236}">
              <a16:creationId xmlns:a16="http://schemas.microsoft.com/office/drawing/2014/main" id="{2962C947-268E-4941-88A0-A8E8F90D4D94}"/>
            </a:ext>
          </a:extLst>
        </xdr:cNvPr>
        <xdr:cNvCxnSpPr/>
      </xdr:nvCxnSpPr>
      <xdr:spPr>
        <a:xfrm flipV="1">
          <a:off x="19545300" y="14421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34" name="楕円 733">
          <a:extLst>
            <a:ext uri="{FF2B5EF4-FFF2-40B4-BE49-F238E27FC236}">
              <a16:creationId xmlns:a16="http://schemas.microsoft.com/office/drawing/2014/main" id="{4F797820-E421-4987-A42C-1C9422F984E5}"/>
            </a:ext>
          </a:extLst>
        </xdr:cNvPr>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28956</xdr:rowOff>
    </xdr:from>
    <xdr:to>
      <xdr:col>102</xdr:col>
      <xdr:colOff>114300</xdr:colOff>
      <xdr:row>84</xdr:row>
      <xdr:rowOff>38100</xdr:rowOff>
    </xdr:to>
    <xdr:cxnSp macro="">
      <xdr:nvCxnSpPr>
        <xdr:cNvPr id="735" name="直線コネクタ 734">
          <a:extLst>
            <a:ext uri="{FF2B5EF4-FFF2-40B4-BE49-F238E27FC236}">
              <a16:creationId xmlns:a16="http://schemas.microsoft.com/office/drawing/2014/main" id="{9556A2E1-D8BB-4B5A-9DCB-8D9458252EDC}"/>
            </a:ext>
          </a:extLst>
        </xdr:cNvPr>
        <xdr:cNvCxnSpPr/>
      </xdr:nvCxnSpPr>
      <xdr:spPr>
        <a:xfrm flipV="1">
          <a:off x="18656300" y="14430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6" name="n_1aveValue【児童館】&#10;一人当たり面積">
          <a:extLst>
            <a:ext uri="{FF2B5EF4-FFF2-40B4-BE49-F238E27FC236}">
              <a16:creationId xmlns:a16="http://schemas.microsoft.com/office/drawing/2014/main" id="{3EBC3574-B912-475F-91DC-89B39C5FBD18}"/>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737" name="n_2aveValue【児童館】&#10;一人当たり面積">
          <a:extLst>
            <a:ext uri="{FF2B5EF4-FFF2-40B4-BE49-F238E27FC236}">
              <a16:creationId xmlns:a16="http://schemas.microsoft.com/office/drawing/2014/main" id="{B669D508-803C-4CFE-AF6B-8F300B22293F}"/>
            </a:ext>
          </a:extLst>
        </xdr:cNvPr>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738" name="n_3aveValue【児童館】&#10;一人当たり面積">
          <a:extLst>
            <a:ext uri="{FF2B5EF4-FFF2-40B4-BE49-F238E27FC236}">
              <a16:creationId xmlns:a16="http://schemas.microsoft.com/office/drawing/2014/main" id="{1E1E5945-AD78-478D-B24C-4B294FFAF98F}"/>
            </a:ext>
          </a:extLst>
        </xdr:cNvPr>
        <xdr:cNvSpPr txBox="1"/>
      </xdr:nvSpPr>
      <xdr:spPr>
        <a:xfrm>
          <a:off x="19310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39" name="n_4aveValue【児童館】&#10;一人当たり面積">
          <a:extLst>
            <a:ext uri="{FF2B5EF4-FFF2-40B4-BE49-F238E27FC236}">
              <a16:creationId xmlns:a16="http://schemas.microsoft.com/office/drawing/2014/main" id="{714D4B7A-BA52-4D96-A2BF-08FAEC47C4FF}"/>
            </a:ext>
          </a:extLst>
        </xdr:cNvPr>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40" name="n_1mainValue【児童館】&#10;一人当たり面積">
          <a:extLst>
            <a:ext uri="{FF2B5EF4-FFF2-40B4-BE49-F238E27FC236}">
              <a16:creationId xmlns:a16="http://schemas.microsoft.com/office/drawing/2014/main" id="{4DDAEDCF-7414-4D54-A709-12C139940FFC}"/>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87140</xdr:rowOff>
    </xdr:from>
    <xdr:ext cx="469744" cy="259045"/>
    <xdr:sp macro="" textlink="">
      <xdr:nvSpPr>
        <xdr:cNvPr id="741" name="n_2mainValue【児童館】&#10;一人当たり面積">
          <a:extLst>
            <a:ext uri="{FF2B5EF4-FFF2-40B4-BE49-F238E27FC236}">
              <a16:creationId xmlns:a16="http://schemas.microsoft.com/office/drawing/2014/main" id="{DF81D150-459A-4CC3-9AAA-A0EF2E9C393C}"/>
            </a:ext>
          </a:extLst>
        </xdr:cNvPr>
        <xdr:cNvSpPr txBox="1"/>
      </xdr:nvSpPr>
      <xdr:spPr>
        <a:xfrm>
          <a:off x="20199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96283</xdr:rowOff>
    </xdr:from>
    <xdr:ext cx="469744" cy="259045"/>
    <xdr:sp macro="" textlink="">
      <xdr:nvSpPr>
        <xdr:cNvPr id="742" name="n_3mainValue【児童館】&#10;一人当たり面積">
          <a:extLst>
            <a:ext uri="{FF2B5EF4-FFF2-40B4-BE49-F238E27FC236}">
              <a16:creationId xmlns:a16="http://schemas.microsoft.com/office/drawing/2014/main" id="{762711C0-95B4-488F-B1E7-15D118698522}"/>
            </a:ext>
          </a:extLst>
        </xdr:cNvPr>
        <xdr:cNvSpPr txBox="1"/>
      </xdr:nvSpPr>
      <xdr:spPr>
        <a:xfrm>
          <a:off x="19310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43" name="n_4mainValue【児童館】&#10;一人当たり面積">
          <a:extLst>
            <a:ext uri="{FF2B5EF4-FFF2-40B4-BE49-F238E27FC236}">
              <a16:creationId xmlns:a16="http://schemas.microsoft.com/office/drawing/2014/main" id="{E4F93242-5BE4-48A9-8325-A692AD48DE44}"/>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C22C2D0F-B1A0-4752-857C-F5862CC39B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67253CE5-B88A-403D-9199-3309C30393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3100642-727B-4A78-B625-AA2693C5C3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341CA507-FDEC-4B09-B7FE-AE4AA8BCB81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4446FA05-F55F-40CB-9173-54F61FA9CC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148C1861-8C45-4BCA-8CFA-EC7F6F2887C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E13010D9-4079-4E5F-81D5-E99DB97D251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71C8BB3-8A44-49A0-A86C-3F9C4813E8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B6926656-F171-43A5-B710-1F9B9E2384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AE289791-EBB4-4BA9-ACE7-C559A9D8C6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492443EA-7DD9-46A5-BB02-30DF47C5D1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C14F0B11-44AF-4FCD-AE04-917527A1062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3455CA5D-B65C-495B-A0C1-5D443744AEC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7554AFC6-5C1A-47F8-B438-38EE9281A6E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365CBB38-FDE3-4458-9324-BBF97A020AB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FAC37C35-9F9F-4417-BEA2-75AC276D3C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BA4DDB35-16C0-4293-9C97-1EB730AADB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994A3789-8DC5-4FAA-8FE1-135C57FFF21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07AC91B5-427D-4F53-A64B-FD87A7004E7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E411E6CD-86CF-47C6-BD51-E760ABCD88E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98CAA799-FBEA-4332-8E60-18DE5C41ACE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B5DA12B4-33CA-458E-A53A-C72408F9EDF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C64E7036-BB16-41EE-9FDF-ACADE01FEAB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CEF8F2EB-E30C-46F1-8CF7-E4B17C337B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74BB7E9C-6DE3-4769-BC57-098549A412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CCA7A547-A833-4EF9-976C-FDFEB6490FCB}"/>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EFC5E1C0-E5E2-4531-922F-D5B375F242E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E3DC7006-B7D6-4A19-95F3-7E78915BA8A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a:extLst>
            <a:ext uri="{FF2B5EF4-FFF2-40B4-BE49-F238E27FC236}">
              <a16:creationId xmlns:a16="http://schemas.microsoft.com/office/drawing/2014/main" id="{B0A948FF-CED7-480D-83E3-EFACF86EF7FD}"/>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a:extLst>
            <a:ext uri="{FF2B5EF4-FFF2-40B4-BE49-F238E27FC236}">
              <a16:creationId xmlns:a16="http://schemas.microsoft.com/office/drawing/2014/main" id="{CE3AC4DF-99C1-4CC0-B398-8FED7C5520E6}"/>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74" name="【公民館】&#10;有形固定資産減価償却率平均値テキスト">
          <a:extLst>
            <a:ext uri="{FF2B5EF4-FFF2-40B4-BE49-F238E27FC236}">
              <a16:creationId xmlns:a16="http://schemas.microsoft.com/office/drawing/2014/main" id="{88FFA67B-4C0D-4746-8942-7507C19F3704}"/>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a:extLst>
            <a:ext uri="{FF2B5EF4-FFF2-40B4-BE49-F238E27FC236}">
              <a16:creationId xmlns:a16="http://schemas.microsoft.com/office/drawing/2014/main" id="{FD61DAC6-0FBC-4441-B898-CA129A0B2956}"/>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a:extLst>
            <a:ext uri="{FF2B5EF4-FFF2-40B4-BE49-F238E27FC236}">
              <a16:creationId xmlns:a16="http://schemas.microsoft.com/office/drawing/2014/main" id="{28D10280-1503-46CD-B8FE-A7FAB32FF1C7}"/>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77" name="フローチャート: 判断 776">
          <a:extLst>
            <a:ext uri="{FF2B5EF4-FFF2-40B4-BE49-F238E27FC236}">
              <a16:creationId xmlns:a16="http://schemas.microsoft.com/office/drawing/2014/main" id="{5D085A1D-75CE-48AA-885E-B1DD1BA13DB9}"/>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8" name="フローチャート: 判断 777">
          <a:extLst>
            <a:ext uri="{FF2B5EF4-FFF2-40B4-BE49-F238E27FC236}">
              <a16:creationId xmlns:a16="http://schemas.microsoft.com/office/drawing/2014/main" id="{6FBA1D67-0E64-4538-B131-B3453E3AF983}"/>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9" name="フローチャート: 判断 778">
          <a:extLst>
            <a:ext uri="{FF2B5EF4-FFF2-40B4-BE49-F238E27FC236}">
              <a16:creationId xmlns:a16="http://schemas.microsoft.com/office/drawing/2014/main" id="{EE6F331F-636D-4818-BBA9-ED1DF82389C2}"/>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5B1A297-C0BD-45E0-96D2-6905BBFF183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11F222EA-2971-4AC7-BF2A-8BA3C7D568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680E8657-D97C-475A-9619-22100B47B2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86EA0673-C98E-4797-8F4F-16F4826C134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FA31A13A-62A8-452F-A5AD-1295C0D563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907</xdr:rowOff>
    </xdr:from>
    <xdr:to>
      <xdr:col>67</xdr:col>
      <xdr:colOff>101600</xdr:colOff>
      <xdr:row>107</xdr:row>
      <xdr:rowOff>102507</xdr:rowOff>
    </xdr:to>
    <xdr:sp macro="" textlink="">
      <xdr:nvSpPr>
        <xdr:cNvPr id="785" name="楕円 784">
          <a:extLst>
            <a:ext uri="{FF2B5EF4-FFF2-40B4-BE49-F238E27FC236}">
              <a16:creationId xmlns:a16="http://schemas.microsoft.com/office/drawing/2014/main" id="{6C65B304-48D3-4ED7-944E-111652BA8A6E}"/>
            </a:ext>
          </a:extLst>
        </xdr:cNvPr>
        <xdr:cNvSpPr/>
      </xdr:nvSpPr>
      <xdr:spPr>
        <a:xfrm>
          <a:off x="1276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168020</xdr:rowOff>
    </xdr:from>
    <xdr:ext cx="405111" cy="259045"/>
    <xdr:sp macro="" textlink="">
      <xdr:nvSpPr>
        <xdr:cNvPr id="786" name="n_1aveValue【公民館】&#10;有形固定資産減価償却率">
          <a:extLst>
            <a:ext uri="{FF2B5EF4-FFF2-40B4-BE49-F238E27FC236}">
              <a16:creationId xmlns:a16="http://schemas.microsoft.com/office/drawing/2014/main" id="{A34897F1-29DA-4B60-8508-C9A2F59B93B9}"/>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87" name="n_2aveValue【公民館】&#10;有形固定資産減価償却率">
          <a:extLst>
            <a:ext uri="{FF2B5EF4-FFF2-40B4-BE49-F238E27FC236}">
              <a16:creationId xmlns:a16="http://schemas.microsoft.com/office/drawing/2014/main" id="{537363B0-7F9D-44DE-8485-C88D51680CAD}"/>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88" name="n_3aveValue【公民館】&#10;有形固定資産減価償却率">
          <a:extLst>
            <a:ext uri="{FF2B5EF4-FFF2-40B4-BE49-F238E27FC236}">
              <a16:creationId xmlns:a16="http://schemas.microsoft.com/office/drawing/2014/main" id="{B9B1D040-A58B-4DA3-92B4-715AD893E153}"/>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89" name="n_4aveValue【公民館】&#10;有形固定資産減価償却率">
          <a:extLst>
            <a:ext uri="{FF2B5EF4-FFF2-40B4-BE49-F238E27FC236}">
              <a16:creationId xmlns:a16="http://schemas.microsoft.com/office/drawing/2014/main" id="{D5A7A39B-0817-4F1B-B7A0-A099330860C5}"/>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93634</xdr:rowOff>
    </xdr:from>
    <xdr:ext cx="405111" cy="259045"/>
    <xdr:sp macro="" textlink="">
      <xdr:nvSpPr>
        <xdr:cNvPr id="790" name="n_4mainValue【公民館】&#10;有形固定資産減価償却率">
          <a:extLst>
            <a:ext uri="{FF2B5EF4-FFF2-40B4-BE49-F238E27FC236}">
              <a16:creationId xmlns:a16="http://schemas.microsoft.com/office/drawing/2014/main" id="{8E77A25D-72C9-4048-A2F7-FC938D3E37CC}"/>
            </a:ext>
          </a:extLst>
        </xdr:cNvPr>
        <xdr:cNvSpPr txBox="1"/>
      </xdr:nvSpPr>
      <xdr:spPr>
        <a:xfrm>
          <a:off x="12611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82A8AA7C-3FEC-4ECB-B1FB-6559E749DF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501EE0B3-B9FE-41C7-95E3-2C79B54037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8921B058-7C74-4CCE-9443-641DDD46A8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82891457-4CEC-40D7-9F59-6070666005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F07D8A93-0DB1-4F3C-8A05-9D21A411D4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A7DE9A7B-CE63-4CB5-9D3F-4AD486D976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C9F4722A-F7CE-48B9-BFF3-18F168420B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7EA5748A-EB9B-428C-94A6-54AD162C28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616D2F31-F4E2-486A-9D2E-709A298317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9A050901-B98B-43F5-BBF2-ACFA754048B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54CFEB96-B4E0-4331-8FB7-675563EFEF7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8FA9B4D4-F2B1-4A67-A366-0020D982B87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9885D332-6F33-4C24-9455-F6B8EBD409F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DAD405C7-02DC-4C75-A99B-38EB3B4B506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871C316A-630E-4347-92D0-3D7C3378F18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7CFCCBB6-D690-43D1-B023-7D589783AD8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44574AF4-BCC6-4B35-995F-AEFD4BAA542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C8F8FE78-B924-43F5-8C77-2B63006442B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2F5E5083-622E-4C5F-BCE1-D9764360862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992AAD01-5AD1-4260-A2BE-B07B4FB08FC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FCF5A5A2-9605-4ABF-A8C9-740F36EA3C8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19A4A115-B665-4125-A9FB-854C0F25FCB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62FBCBE8-6782-4AC7-B738-AC8FA9A933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BC18FAAF-8757-4F8F-8394-3B0564BD4F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4D8A7207-3DEA-4681-B983-81FFE1868EA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16" name="直線コネクタ 815">
          <a:extLst>
            <a:ext uri="{FF2B5EF4-FFF2-40B4-BE49-F238E27FC236}">
              <a16:creationId xmlns:a16="http://schemas.microsoft.com/office/drawing/2014/main" id="{029D2EE9-45F9-45CA-BD6C-9FF0552D3682}"/>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17" name="【公民館】&#10;一人当たり面積最小値テキスト">
          <a:extLst>
            <a:ext uri="{FF2B5EF4-FFF2-40B4-BE49-F238E27FC236}">
              <a16:creationId xmlns:a16="http://schemas.microsoft.com/office/drawing/2014/main" id="{AD34ED1F-EC77-411C-9D40-788F111FDE6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18" name="直線コネクタ 817">
          <a:extLst>
            <a:ext uri="{FF2B5EF4-FFF2-40B4-BE49-F238E27FC236}">
              <a16:creationId xmlns:a16="http://schemas.microsoft.com/office/drawing/2014/main" id="{9504A8DC-0166-45F0-A951-B7203DB17E6C}"/>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19" name="【公民館】&#10;一人当たり面積最大値テキスト">
          <a:extLst>
            <a:ext uri="{FF2B5EF4-FFF2-40B4-BE49-F238E27FC236}">
              <a16:creationId xmlns:a16="http://schemas.microsoft.com/office/drawing/2014/main" id="{00AF4295-5403-4A5F-820E-1ED42CC1C21E}"/>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20" name="直線コネクタ 819">
          <a:extLst>
            <a:ext uri="{FF2B5EF4-FFF2-40B4-BE49-F238E27FC236}">
              <a16:creationId xmlns:a16="http://schemas.microsoft.com/office/drawing/2014/main" id="{BB339637-76B0-45A9-B1E8-F99887CF217C}"/>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821" name="【公民館】&#10;一人当たり面積平均値テキスト">
          <a:extLst>
            <a:ext uri="{FF2B5EF4-FFF2-40B4-BE49-F238E27FC236}">
              <a16:creationId xmlns:a16="http://schemas.microsoft.com/office/drawing/2014/main" id="{FB876C34-EC0F-405E-BA86-E4AA55A9FEC9}"/>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22" name="フローチャート: 判断 821">
          <a:extLst>
            <a:ext uri="{FF2B5EF4-FFF2-40B4-BE49-F238E27FC236}">
              <a16:creationId xmlns:a16="http://schemas.microsoft.com/office/drawing/2014/main" id="{978022AA-19FF-4CCD-B66A-4EABACCAC1FB}"/>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23" name="フローチャート: 判断 822">
          <a:extLst>
            <a:ext uri="{FF2B5EF4-FFF2-40B4-BE49-F238E27FC236}">
              <a16:creationId xmlns:a16="http://schemas.microsoft.com/office/drawing/2014/main" id="{C40267CF-7F35-4988-A8DE-03D498B72CF1}"/>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24" name="フローチャート: 判断 823">
          <a:extLst>
            <a:ext uri="{FF2B5EF4-FFF2-40B4-BE49-F238E27FC236}">
              <a16:creationId xmlns:a16="http://schemas.microsoft.com/office/drawing/2014/main" id="{A4C437AD-2AC1-4A16-8413-EDE2ABE91820}"/>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37919</xdr:rowOff>
    </xdr:from>
    <xdr:to>
      <xdr:col>102</xdr:col>
      <xdr:colOff>165100</xdr:colOff>
      <xdr:row>107</xdr:row>
      <xdr:rowOff>139519</xdr:rowOff>
    </xdr:to>
    <xdr:sp macro="" textlink="">
      <xdr:nvSpPr>
        <xdr:cNvPr id="825" name="フローチャート: 判断 824">
          <a:extLst>
            <a:ext uri="{FF2B5EF4-FFF2-40B4-BE49-F238E27FC236}">
              <a16:creationId xmlns:a16="http://schemas.microsoft.com/office/drawing/2014/main" id="{A4A1DC11-4FB4-4AA8-A964-D517BB9E7896}"/>
            </a:ext>
          </a:extLst>
        </xdr:cNvPr>
        <xdr:cNvSpPr/>
      </xdr:nvSpPr>
      <xdr:spPr>
        <a:xfrm>
          <a:off x="19494500" y="1838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826" name="フローチャート: 判断 825">
          <a:extLst>
            <a:ext uri="{FF2B5EF4-FFF2-40B4-BE49-F238E27FC236}">
              <a16:creationId xmlns:a16="http://schemas.microsoft.com/office/drawing/2014/main" id="{E8B0FBAB-2402-4BA9-885B-08AB625C0300}"/>
            </a:ext>
          </a:extLst>
        </xdr:cNvPr>
        <xdr:cNvSpPr/>
      </xdr:nvSpPr>
      <xdr:spPr>
        <a:xfrm>
          <a:off x="186055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D5163BAD-639E-4C0B-B565-7D4259DB937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10508B4-9811-4E68-98DB-6F2A29C867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B864D05-5BAB-4364-B78A-86310B9C7D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A483D6E-8D14-4D14-815C-F7FD28D998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ED2498F-EC8A-4746-9119-430BF4633F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130992</xdr:rowOff>
    </xdr:from>
    <xdr:to>
      <xdr:col>98</xdr:col>
      <xdr:colOff>38100</xdr:colOff>
      <xdr:row>109</xdr:row>
      <xdr:rowOff>61142</xdr:rowOff>
    </xdr:to>
    <xdr:sp macro="" textlink="">
      <xdr:nvSpPr>
        <xdr:cNvPr id="832" name="楕円 831">
          <a:extLst>
            <a:ext uri="{FF2B5EF4-FFF2-40B4-BE49-F238E27FC236}">
              <a16:creationId xmlns:a16="http://schemas.microsoft.com/office/drawing/2014/main" id="{AD742208-96BD-42D9-ABFE-F2B99B16AE8D}"/>
            </a:ext>
          </a:extLst>
        </xdr:cNvPr>
        <xdr:cNvSpPr/>
      </xdr:nvSpPr>
      <xdr:spPr>
        <a:xfrm>
          <a:off x="18605500" y="186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23240</xdr:rowOff>
    </xdr:from>
    <xdr:ext cx="469744" cy="259045"/>
    <xdr:sp macro="" textlink="">
      <xdr:nvSpPr>
        <xdr:cNvPr id="833" name="n_1aveValue【公民館】&#10;一人当たり面積">
          <a:extLst>
            <a:ext uri="{FF2B5EF4-FFF2-40B4-BE49-F238E27FC236}">
              <a16:creationId xmlns:a16="http://schemas.microsoft.com/office/drawing/2014/main" id="{1CAE171C-4728-401A-8F8E-8E730701C9C7}"/>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834" name="n_2aveValue【公民館】&#10;一人当たり面積">
          <a:extLst>
            <a:ext uri="{FF2B5EF4-FFF2-40B4-BE49-F238E27FC236}">
              <a16:creationId xmlns:a16="http://schemas.microsoft.com/office/drawing/2014/main" id="{795476CA-E714-4740-9D14-3F7F0FDEA49C}"/>
            </a:ext>
          </a:extLst>
        </xdr:cNvPr>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156046</xdr:rowOff>
    </xdr:from>
    <xdr:ext cx="469744" cy="259045"/>
    <xdr:sp macro="" textlink="">
      <xdr:nvSpPr>
        <xdr:cNvPr id="835" name="n_3aveValue【公民館】&#10;一人当たり面積">
          <a:extLst>
            <a:ext uri="{FF2B5EF4-FFF2-40B4-BE49-F238E27FC236}">
              <a16:creationId xmlns:a16="http://schemas.microsoft.com/office/drawing/2014/main" id="{1E15977B-2426-4C7B-BAB4-C4194A031CEC}"/>
            </a:ext>
          </a:extLst>
        </xdr:cNvPr>
        <xdr:cNvSpPr txBox="1"/>
      </xdr:nvSpPr>
      <xdr:spPr>
        <a:xfrm>
          <a:off x="19310427" y="181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16164</xdr:rowOff>
    </xdr:from>
    <xdr:ext cx="469744" cy="259045"/>
    <xdr:sp macro="" textlink="">
      <xdr:nvSpPr>
        <xdr:cNvPr id="836" name="n_4aveValue【公民館】&#10;一人当たり面積">
          <a:extLst>
            <a:ext uri="{FF2B5EF4-FFF2-40B4-BE49-F238E27FC236}">
              <a16:creationId xmlns:a16="http://schemas.microsoft.com/office/drawing/2014/main" id="{E88164AE-C8D7-4BBE-98BC-1D5D232D965F}"/>
            </a:ext>
          </a:extLst>
        </xdr:cNvPr>
        <xdr:cNvSpPr txBox="1"/>
      </xdr:nvSpPr>
      <xdr:spPr>
        <a:xfrm>
          <a:off x="18421427" y="181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52269</xdr:rowOff>
    </xdr:from>
    <xdr:ext cx="469744" cy="259045"/>
    <xdr:sp macro="" textlink="">
      <xdr:nvSpPr>
        <xdr:cNvPr id="837" name="n_4mainValue【公民館】&#10;一人当たり面積">
          <a:extLst>
            <a:ext uri="{FF2B5EF4-FFF2-40B4-BE49-F238E27FC236}">
              <a16:creationId xmlns:a16="http://schemas.microsoft.com/office/drawing/2014/main" id="{8F358F31-4435-4F67-84A0-C63C341D8D78}"/>
            </a:ext>
          </a:extLst>
        </xdr:cNvPr>
        <xdr:cNvSpPr txBox="1"/>
      </xdr:nvSpPr>
      <xdr:spPr>
        <a:xfrm>
          <a:off x="18421427"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a:extLst>
            <a:ext uri="{FF2B5EF4-FFF2-40B4-BE49-F238E27FC236}">
              <a16:creationId xmlns:a16="http://schemas.microsoft.com/office/drawing/2014/main" id="{FB27A2EC-662E-4C18-B166-E045CB35951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a:extLst>
            <a:ext uri="{FF2B5EF4-FFF2-40B4-BE49-F238E27FC236}">
              <a16:creationId xmlns:a16="http://schemas.microsoft.com/office/drawing/2014/main" id="{7A05A1DC-89FF-4319-8DB2-66073E1F0F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a:extLst>
            <a:ext uri="{FF2B5EF4-FFF2-40B4-BE49-F238E27FC236}">
              <a16:creationId xmlns:a16="http://schemas.microsoft.com/office/drawing/2014/main" id="{60004B26-5626-4218-873D-D5F8A9846B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児童館について、類似団体と比較して特に有形固定資産減価償却率が高くなっているため、個別施設計画に基づいて老朽化対策に取り組んでいく。</a:t>
          </a:r>
          <a:endParaRPr lang="ja-JP" altLang="ja-JP" sz="1400">
            <a:effectLst/>
          </a:endParaRPr>
        </a:p>
        <a:p>
          <a:r>
            <a:rPr kumimoji="1" lang="ja-JP" altLang="ja-JP" sz="1100">
              <a:solidFill>
                <a:schemeClr val="dk1"/>
              </a:solidFill>
              <a:effectLst/>
              <a:latin typeface="+mn-lt"/>
              <a:ea typeface="+mn-ea"/>
              <a:cs typeface="+mn-cs"/>
            </a:rPr>
            <a:t>また、認定こども園・幼稚園・保育所についても類似団体と比較して有形固定資産減価償却率が高く推移しているため、個別施設計画に基づいて適切に管理していく。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D7EF85-641F-4A0B-9A2C-3B35CC12344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4FDE3C1-9E65-49BA-8508-35293DD9AF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C2CED9-DB9D-4505-9107-066DBA71B4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EE24B7-A7E3-4120-9888-EBAC1E97C0B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024218-ED7A-403F-ABC0-41113A82DF3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6597C5-DF7B-46D0-86E0-57C49AA10A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116CDE-EF2E-427B-A58C-EE7FC040F7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D34B3B7-EE8E-4195-A588-378A52C2229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9B58E0-0F2E-44D0-A85B-35F7AAC8310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88B09A-EF22-4C31-A3E1-66CBF2F0100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9,783
9,695
224.61
6,939,710
6,570,208
360,592
3,714,746
4,122,408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FD2AFC-E726-4982-9A66-3F53099D2D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71E181-891B-40FE-97A8-7AC2E0C9E6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D7FE74-5D53-4918-AABE-6635189DC4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3AE99D-3FB1-4E30-A935-BFE38FF94E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17FA8E-48E8-48A7-9E01-6DAF051031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6881DE7-806B-41CC-8690-D031015852B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E40E07B-A994-4203-AEA9-74EB12D524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88B41C4-B2DB-4E72-8D97-B2CFC763B7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6F6B1E-F094-4B6E-A1D8-76BACF1E8F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F23477-2E7C-4DA0-9C86-B266FD61F8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D22FC8-EDC1-4432-9B7D-9A79BA7E90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C31C8F-53B4-4C30-9642-EA36C5044F3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935D13-D0A5-4222-A3DE-53B05862FE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D0EC688-67B0-480A-A99F-67EA77098F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50C056-A121-46FB-BA0F-820C9FF960E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76C278-C8DB-40DD-AA19-CFF31EEEF4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CA1D57-47A9-4B78-9BE5-E850F9AAAA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82A15A3-C118-4C1E-A036-50F1DC5AFA9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66E078-1725-4805-9775-7090CFEE22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AD9DB07-F6C7-4946-980C-AA9F1D00C8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5E22100-0F64-43AD-9A0E-08BD03C4330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75AAD5-339F-4247-AC7B-FDAF600DF1E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93274A-10C0-4491-90CE-F6DAE2475C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2DD4AF7-F104-44C9-B84A-537E2BAA7C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B533F6F-76A1-4899-958F-16771EC5226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716B819-9EB5-4A6E-97F8-6814A904D4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BD95BB-7943-47E3-B4F3-F6F1BEBC67E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B557E2-DFFD-4DA6-937F-D0AC056756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080684-92B4-4945-B799-5865BF4F410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F4BE1E9-290A-47CB-AD41-7ECFEE7D22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8CF855B-2CE1-4566-8228-1B61AB0A3C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21460D0-ABEE-40AD-8B46-F1CE0C9773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5749731-7161-4F37-843C-F03DFE48212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0C3EA0E-7E5C-448D-82D3-F474718F5E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EA5EC97-56B5-4E10-A4BC-3072ECA1112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4AF185D-026E-4123-ADB7-CEA92AD3E45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7299DED-A9A5-47DE-8380-C3A1490DFC2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D77A317-44C8-4F69-9745-05DE6F2FAE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1B4B209-1A43-425A-B722-4C4C635BD8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435B720-610A-4460-8DF9-9D55CA2B78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85D9647-2544-444B-B6A5-B27D2DF16CE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C982C84-DCCD-4919-B242-27E9ED98A7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B7C2171-9513-41B5-8243-990F3FA6C1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019BE3E-2647-4C4A-9E75-B143418056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F691A39-1EA2-48E7-B50F-674C828A5F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B687CDD-B772-4B7B-92E0-1D10F1D5D1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B2CA5D5-EA18-4587-92F2-074DDC1ECE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39DA5E4-54D5-44FF-91E2-8139F8256F1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9811D21-BD46-4B49-8D36-0CE133CCCCE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8DD5A22-2718-4870-91B8-37F2B41ECAA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52B68506-DF08-4512-BEC0-48C270A9227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6AC23357-868E-4123-B42C-671793FF2A5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D3F3A9B-ADB9-4846-94A9-14FCC0ED45C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9CC2756B-10E7-4DFF-B2D7-DFE223E31E8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27E24E5-1F9E-4C5D-A610-F29A78F934A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1BBEBC0-AA7A-4033-9B41-FE4F85C39E1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C8EEC5FF-9387-4C7D-A6E6-638B36792E9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C31495D-4F4D-43E8-A105-B6FA2C00590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656B3A58-8C6F-4388-A56E-826BDDADE7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FB37D8DC-569C-4E4C-8026-F38F40C6222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BD0B6B52-9F84-488E-B0BC-792C1A0DF8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EC91FBFD-4853-49F0-ACE4-4A315F18C8E7}"/>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1C9D8CF-6535-4BF7-8054-339A4458BE1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7ADC05F6-0DE4-4661-B6D5-B660E105412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26153EA-94DD-4842-A5A9-09840977CDC5}"/>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D879DCC2-C89B-4F53-B675-A639492FC6D3}"/>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A9A3B9A-9CD1-4BC9-B514-6E73C1CA8BC3}"/>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C596F2D4-505F-4535-BC85-1E9FB8E9EC88}"/>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D5081697-5CB7-407C-80E0-300B1CDA1A1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FC45241A-41EA-4EFC-A1C2-9AF52E292986}"/>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8D7D8AE5-3B38-48B7-9A53-1865567552B7}"/>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83" name="フローチャート: 判断 82">
          <a:extLst>
            <a:ext uri="{FF2B5EF4-FFF2-40B4-BE49-F238E27FC236}">
              <a16:creationId xmlns:a16="http://schemas.microsoft.com/office/drawing/2014/main" id="{B63C90E5-AF40-47BE-A6CC-4B6E93D952CA}"/>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CCE9949-B8DC-48B8-B33C-713CAB9834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C57D05B-B622-4D24-A5EE-6AC8357A698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351B617-35F8-42AE-B703-346AEA0996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B40CC98-D486-4CC0-B34E-587907A1A9A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8DB3B35-EC4D-4491-90C6-0EC7D5DA13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id="{8557590D-0ACE-4ACD-AA07-B93E841707AD}"/>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id="{6235C80D-CD85-440E-8391-519EA33DCD96}"/>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id="{8FC90EF8-5580-4844-A61A-0F7E04023021}"/>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A8E00A8C-2E81-412A-AF52-264AFC840D6F}"/>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93" name="楕円 92">
          <a:extLst>
            <a:ext uri="{FF2B5EF4-FFF2-40B4-BE49-F238E27FC236}">
              <a16:creationId xmlns:a16="http://schemas.microsoft.com/office/drawing/2014/main" id="{7AD7BD6C-D12F-4E1D-AC54-8D6CE822D913}"/>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94" name="直線コネクタ 93">
          <a:extLst>
            <a:ext uri="{FF2B5EF4-FFF2-40B4-BE49-F238E27FC236}">
              <a16:creationId xmlns:a16="http://schemas.microsoft.com/office/drawing/2014/main" id="{FB436EF8-2FE1-447D-8301-6CF1EA3D7AA2}"/>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95" name="楕円 94">
          <a:extLst>
            <a:ext uri="{FF2B5EF4-FFF2-40B4-BE49-F238E27FC236}">
              <a16:creationId xmlns:a16="http://schemas.microsoft.com/office/drawing/2014/main" id="{6CFA371D-E80F-47D6-877F-439F9757A36C}"/>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96" name="直線コネクタ 95">
          <a:extLst>
            <a:ext uri="{FF2B5EF4-FFF2-40B4-BE49-F238E27FC236}">
              <a16:creationId xmlns:a16="http://schemas.microsoft.com/office/drawing/2014/main" id="{A536FB85-AF88-49E8-93AC-F6CC8FAD2A25}"/>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97" name="楕円 96">
          <a:extLst>
            <a:ext uri="{FF2B5EF4-FFF2-40B4-BE49-F238E27FC236}">
              <a16:creationId xmlns:a16="http://schemas.microsoft.com/office/drawing/2014/main" id="{C96890EC-7581-4519-A76C-611D200EF902}"/>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98" name="直線コネクタ 97">
          <a:extLst>
            <a:ext uri="{FF2B5EF4-FFF2-40B4-BE49-F238E27FC236}">
              <a16:creationId xmlns:a16="http://schemas.microsoft.com/office/drawing/2014/main" id="{9B966C66-A1D1-4647-AC57-F3D39389C662}"/>
            </a:ext>
          </a:extLst>
        </xdr:cNvPr>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EFA7EB39-6A5F-4DB3-AFCE-75C9725F5B6B}"/>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F1FE7CD6-C9A8-45A2-8BDE-239C9862498F}"/>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01" name="n_3aveValue【体育館・プール】&#10;有形固定資産減価償却率">
          <a:extLst>
            <a:ext uri="{FF2B5EF4-FFF2-40B4-BE49-F238E27FC236}">
              <a16:creationId xmlns:a16="http://schemas.microsoft.com/office/drawing/2014/main" id="{2FEC00B6-F6AF-4B7A-98FB-C5A46657CEEA}"/>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102" name="n_4aveValue【体育館・プール】&#10;有形固定資産減価償却率">
          <a:extLst>
            <a:ext uri="{FF2B5EF4-FFF2-40B4-BE49-F238E27FC236}">
              <a16:creationId xmlns:a16="http://schemas.microsoft.com/office/drawing/2014/main" id="{4DC2C5F8-1ABC-49BE-B015-699C06E10F1B}"/>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03" name="n_1mainValue【体育館・プール】&#10;有形固定資産減価償却率">
          <a:extLst>
            <a:ext uri="{FF2B5EF4-FFF2-40B4-BE49-F238E27FC236}">
              <a16:creationId xmlns:a16="http://schemas.microsoft.com/office/drawing/2014/main" id="{0CD3A0A6-F2A8-4DBA-BE55-3F9AB44DBA5F}"/>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04" name="n_2mainValue【体育館・プール】&#10;有形固定資産減価償却率">
          <a:extLst>
            <a:ext uri="{FF2B5EF4-FFF2-40B4-BE49-F238E27FC236}">
              <a16:creationId xmlns:a16="http://schemas.microsoft.com/office/drawing/2014/main" id="{6AA0BD96-5971-43F6-9E50-F9D99E0E3085}"/>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105" name="n_3mainValue【体育館・プール】&#10;有形固定資産減価償却率">
          <a:extLst>
            <a:ext uri="{FF2B5EF4-FFF2-40B4-BE49-F238E27FC236}">
              <a16:creationId xmlns:a16="http://schemas.microsoft.com/office/drawing/2014/main" id="{E6BB3291-A10F-4E34-A473-846822AFC1BB}"/>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106" name="n_4mainValue【体育館・プール】&#10;有形固定資産減価償却率">
          <a:extLst>
            <a:ext uri="{FF2B5EF4-FFF2-40B4-BE49-F238E27FC236}">
              <a16:creationId xmlns:a16="http://schemas.microsoft.com/office/drawing/2014/main" id="{D9C3D0B0-57FB-4409-B5C0-67E5F0D761C0}"/>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ED639AD4-1785-4B0B-B296-A6A1A884787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C243B14D-70BF-44DB-AD64-7ACB6EF836B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656B824B-1816-40AB-BB6B-1E823661C0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EC9E551-5737-4FB1-B130-533975ADAB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EB633426-D923-47B9-ACC2-61016F9A83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3439AC19-4DF3-4BAB-8A0D-006EFCDB16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5C6A710B-BCBD-471C-AD48-A7B56FC8AF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25E728E-80E2-4204-8BBD-7FF48910ED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DC9D56D8-BF80-48F4-8006-5BB7EDB0DA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53D8E95C-EC16-45D1-9001-2AAC8656F7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A9AA3F86-040E-477D-A67B-C57C3D1DC6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C4DC27DE-DD50-41E4-8D5D-9EC737279A3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A7DB52C1-897E-41A8-A4FB-554DE4DE7D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FB6333EA-6EBE-4C7F-9C15-8A76ECE692F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57781819-DBE1-484F-8CB3-302FABA4141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CEE8AEE0-F2B2-4B1E-BDC9-756EE304F84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645BDB8B-037D-4109-8735-3C558766D90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749EC2B5-044A-481A-9410-48BC703CA70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C7220518-9018-442F-BFA4-961E2FA519C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E2598040-722A-42AD-B47A-A7AD55186B5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EF89D902-3E21-40DB-BD0A-A61FE2C4D6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13443C6-607A-4A12-BF3F-7BCB7FF51A1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CD5D0F0C-9637-4492-9900-8088CC6619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C1CA6D71-00D4-4DF9-99CE-590E992403C3}"/>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17606244-CD6B-407B-91BB-78B5CBEB2C54}"/>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32B3D832-9EC8-452A-82D0-2BF4AA6CB62B}"/>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160BBB8F-8308-41F7-A67C-E480BAEEA5E5}"/>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241F2315-00C0-4BEA-9D83-32C819E6BF74}"/>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29724D6A-83AA-46E0-AEE9-C42EA54C5925}"/>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60D7BE90-5E71-41EA-B274-92BF8A50082A}"/>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AADF4172-6EC5-4315-8D58-69ECD5286296}"/>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47879</xdr:rowOff>
    </xdr:from>
    <xdr:to>
      <xdr:col>46</xdr:col>
      <xdr:colOff>38100</xdr:colOff>
      <xdr:row>63</xdr:row>
      <xdr:rowOff>149479</xdr:rowOff>
    </xdr:to>
    <xdr:sp macro="" textlink="">
      <xdr:nvSpPr>
        <xdr:cNvPr id="138" name="フローチャート: 判断 137">
          <a:extLst>
            <a:ext uri="{FF2B5EF4-FFF2-40B4-BE49-F238E27FC236}">
              <a16:creationId xmlns:a16="http://schemas.microsoft.com/office/drawing/2014/main" id="{533D35EA-2E7A-418B-BCD4-DC166ACB7E30}"/>
            </a:ext>
          </a:extLst>
        </xdr:cNvPr>
        <xdr:cNvSpPr/>
      </xdr:nvSpPr>
      <xdr:spPr>
        <a:xfrm>
          <a:off x="8699500" y="1084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53213</xdr:rowOff>
    </xdr:from>
    <xdr:to>
      <xdr:col>41</xdr:col>
      <xdr:colOff>101600</xdr:colOff>
      <xdr:row>63</xdr:row>
      <xdr:rowOff>154813</xdr:rowOff>
    </xdr:to>
    <xdr:sp macro="" textlink="">
      <xdr:nvSpPr>
        <xdr:cNvPr id="139" name="フローチャート: 判断 138">
          <a:extLst>
            <a:ext uri="{FF2B5EF4-FFF2-40B4-BE49-F238E27FC236}">
              <a16:creationId xmlns:a16="http://schemas.microsoft.com/office/drawing/2014/main" id="{F62284E1-8DB0-4F72-81EC-4E08C17D6F9A}"/>
            </a:ext>
          </a:extLst>
        </xdr:cNvPr>
        <xdr:cNvSpPr/>
      </xdr:nvSpPr>
      <xdr:spPr>
        <a:xfrm>
          <a:off x="7810500" y="1085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60452</xdr:rowOff>
    </xdr:from>
    <xdr:to>
      <xdr:col>36</xdr:col>
      <xdr:colOff>165100</xdr:colOff>
      <xdr:row>63</xdr:row>
      <xdr:rowOff>162052</xdr:rowOff>
    </xdr:to>
    <xdr:sp macro="" textlink="">
      <xdr:nvSpPr>
        <xdr:cNvPr id="140" name="フローチャート: 判断 139">
          <a:extLst>
            <a:ext uri="{FF2B5EF4-FFF2-40B4-BE49-F238E27FC236}">
              <a16:creationId xmlns:a16="http://schemas.microsoft.com/office/drawing/2014/main" id="{CE3CBE61-BE3C-49F9-80A7-D9665555A141}"/>
            </a:ext>
          </a:extLst>
        </xdr:cNvPr>
        <xdr:cNvSpPr/>
      </xdr:nvSpPr>
      <xdr:spPr>
        <a:xfrm>
          <a:off x="6921500" y="1086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48F4037-61C1-4E60-96F9-57B44DC7FE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21D8C78-6652-4910-9761-F09523BDDF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EED9E89-BBD9-4BBA-894B-A6C2E4A6E7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2A8CBEF-293E-4A62-91DB-DB9FB8C4B8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67B1D2ED-D320-4FDB-96FC-843BAE7341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21590</xdr:rowOff>
    </xdr:from>
    <xdr:to>
      <xdr:col>55</xdr:col>
      <xdr:colOff>50800</xdr:colOff>
      <xdr:row>64</xdr:row>
      <xdr:rowOff>123190</xdr:rowOff>
    </xdr:to>
    <xdr:sp macro="" textlink="">
      <xdr:nvSpPr>
        <xdr:cNvPr id="146" name="楕円 145">
          <a:extLst>
            <a:ext uri="{FF2B5EF4-FFF2-40B4-BE49-F238E27FC236}">
              <a16:creationId xmlns:a16="http://schemas.microsoft.com/office/drawing/2014/main" id="{035AAA1E-68D7-4DAB-A8BE-BE6B724724D3}"/>
            </a:ext>
          </a:extLst>
        </xdr:cNvPr>
        <xdr:cNvSpPr/>
      </xdr:nvSpPr>
      <xdr:spPr>
        <a:xfrm>
          <a:off x="104267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107967</xdr:rowOff>
    </xdr:from>
    <xdr:ext cx="469744" cy="259045"/>
    <xdr:sp macro="" textlink="">
      <xdr:nvSpPr>
        <xdr:cNvPr id="147" name="【体育館・プール】&#10;一人当たり面積該当値テキスト">
          <a:extLst>
            <a:ext uri="{FF2B5EF4-FFF2-40B4-BE49-F238E27FC236}">
              <a16:creationId xmlns:a16="http://schemas.microsoft.com/office/drawing/2014/main" id="{167650D1-0F4D-4AFB-B58D-7A59CB3CDF71}"/>
            </a:ext>
          </a:extLst>
        </xdr:cNvPr>
        <xdr:cNvSpPr txBox="1"/>
      </xdr:nvSpPr>
      <xdr:spPr>
        <a:xfrm>
          <a:off x="10515600" y="109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21590</xdr:rowOff>
    </xdr:from>
    <xdr:to>
      <xdr:col>50</xdr:col>
      <xdr:colOff>165100</xdr:colOff>
      <xdr:row>64</xdr:row>
      <xdr:rowOff>123190</xdr:rowOff>
    </xdr:to>
    <xdr:sp macro="" textlink="">
      <xdr:nvSpPr>
        <xdr:cNvPr id="148" name="楕円 147">
          <a:extLst>
            <a:ext uri="{FF2B5EF4-FFF2-40B4-BE49-F238E27FC236}">
              <a16:creationId xmlns:a16="http://schemas.microsoft.com/office/drawing/2014/main" id="{EE0B8E9D-963F-4D70-B40A-4728E0988003}"/>
            </a:ext>
          </a:extLst>
        </xdr:cNvPr>
        <xdr:cNvSpPr/>
      </xdr:nvSpPr>
      <xdr:spPr>
        <a:xfrm>
          <a:off x="9588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72390</xdr:rowOff>
    </xdr:from>
    <xdr:to>
      <xdr:col>55</xdr:col>
      <xdr:colOff>0</xdr:colOff>
      <xdr:row>64</xdr:row>
      <xdr:rowOff>72390</xdr:rowOff>
    </xdr:to>
    <xdr:cxnSp macro="">
      <xdr:nvCxnSpPr>
        <xdr:cNvPr id="149" name="直線コネクタ 148">
          <a:extLst>
            <a:ext uri="{FF2B5EF4-FFF2-40B4-BE49-F238E27FC236}">
              <a16:creationId xmlns:a16="http://schemas.microsoft.com/office/drawing/2014/main" id="{1F05C865-D013-4ECE-9F5C-6ED43A711AF5}"/>
            </a:ext>
          </a:extLst>
        </xdr:cNvPr>
        <xdr:cNvCxnSpPr/>
      </xdr:nvCxnSpPr>
      <xdr:spPr>
        <a:xfrm>
          <a:off x="9639300" y="11045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21590</xdr:rowOff>
    </xdr:from>
    <xdr:to>
      <xdr:col>46</xdr:col>
      <xdr:colOff>38100</xdr:colOff>
      <xdr:row>64</xdr:row>
      <xdr:rowOff>123190</xdr:rowOff>
    </xdr:to>
    <xdr:sp macro="" textlink="">
      <xdr:nvSpPr>
        <xdr:cNvPr id="150" name="楕円 149">
          <a:extLst>
            <a:ext uri="{FF2B5EF4-FFF2-40B4-BE49-F238E27FC236}">
              <a16:creationId xmlns:a16="http://schemas.microsoft.com/office/drawing/2014/main" id="{926AEDF6-430D-4C2C-B0A6-8C1D2950D6A9}"/>
            </a:ext>
          </a:extLst>
        </xdr:cNvPr>
        <xdr:cNvSpPr/>
      </xdr:nvSpPr>
      <xdr:spPr>
        <a:xfrm>
          <a:off x="8699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72390</xdr:rowOff>
    </xdr:from>
    <xdr:to>
      <xdr:col>50</xdr:col>
      <xdr:colOff>114300</xdr:colOff>
      <xdr:row>64</xdr:row>
      <xdr:rowOff>72390</xdr:rowOff>
    </xdr:to>
    <xdr:cxnSp macro="">
      <xdr:nvCxnSpPr>
        <xdr:cNvPr id="151" name="直線コネクタ 150">
          <a:extLst>
            <a:ext uri="{FF2B5EF4-FFF2-40B4-BE49-F238E27FC236}">
              <a16:creationId xmlns:a16="http://schemas.microsoft.com/office/drawing/2014/main" id="{120938AD-9269-415E-8F46-BE6986414642}"/>
            </a:ext>
          </a:extLst>
        </xdr:cNvPr>
        <xdr:cNvCxnSpPr/>
      </xdr:nvCxnSpPr>
      <xdr:spPr>
        <a:xfrm>
          <a:off x="8750300" y="1104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21590</xdr:rowOff>
    </xdr:from>
    <xdr:to>
      <xdr:col>41</xdr:col>
      <xdr:colOff>101600</xdr:colOff>
      <xdr:row>64</xdr:row>
      <xdr:rowOff>123190</xdr:rowOff>
    </xdr:to>
    <xdr:sp macro="" textlink="">
      <xdr:nvSpPr>
        <xdr:cNvPr id="152" name="楕円 151">
          <a:extLst>
            <a:ext uri="{FF2B5EF4-FFF2-40B4-BE49-F238E27FC236}">
              <a16:creationId xmlns:a16="http://schemas.microsoft.com/office/drawing/2014/main" id="{FC6B7BB3-CF0A-4C5F-BE3A-7CCD0C042CBA}"/>
            </a:ext>
          </a:extLst>
        </xdr:cNvPr>
        <xdr:cNvSpPr/>
      </xdr:nvSpPr>
      <xdr:spPr>
        <a:xfrm>
          <a:off x="7810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72390</xdr:rowOff>
    </xdr:from>
    <xdr:to>
      <xdr:col>45</xdr:col>
      <xdr:colOff>177800</xdr:colOff>
      <xdr:row>64</xdr:row>
      <xdr:rowOff>72390</xdr:rowOff>
    </xdr:to>
    <xdr:cxnSp macro="">
      <xdr:nvCxnSpPr>
        <xdr:cNvPr id="153" name="直線コネクタ 152">
          <a:extLst>
            <a:ext uri="{FF2B5EF4-FFF2-40B4-BE49-F238E27FC236}">
              <a16:creationId xmlns:a16="http://schemas.microsoft.com/office/drawing/2014/main" id="{68EA6780-9922-45EF-AAF1-032F673D2970}"/>
            </a:ext>
          </a:extLst>
        </xdr:cNvPr>
        <xdr:cNvCxnSpPr/>
      </xdr:nvCxnSpPr>
      <xdr:spPr>
        <a:xfrm>
          <a:off x="7861300" y="1104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162560</xdr:rowOff>
    </xdr:from>
    <xdr:to>
      <xdr:col>36</xdr:col>
      <xdr:colOff>165100</xdr:colOff>
      <xdr:row>64</xdr:row>
      <xdr:rowOff>92710</xdr:rowOff>
    </xdr:to>
    <xdr:sp macro="" textlink="">
      <xdr:nvSpPr>
        <xdr:cNvPr id="154" name="楕円 153">
          <a:extLst>
            <a:ext uri="{FF2B5EF4-FFF2-40B4-BE49-F238E27FC236}">
              <a16:creationId xmlns:a16="http://schemas.microsoft.com/office/drawing/2014/main" id="{536517C0-BB71-451A-9E03-0F7730C6E43C}"/>
            </a:ext>
          </a:extLst>
        </xdr:cNvPr>
        <xdr:cNvSpPr/>
      </xdr:nvSpPr>
      <xdr:spPr>
        <a:xfrm>
          <a:off x="6921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41910</xdr:rowOff>
    </xdr:from>
    <xdr:to>
      <xdr:col>41</xdr:col>
      <xdr:colOff>50800</xdr:colOff>
      <xdr:row>64</xdr:row>
      <xdr:rowOff>72390</xdr:rowOff>
    </xdr:to>
    <xdr:cxnSp macro="">
      <xdr:nvCxnSpPr>
        <xdr:cNvPr id="155" name="直線コネクタ 154">
          <a:extLst>
            <a:ext uri="{FF2B5EF4-FFF2-40B4-BE49-F238E27FC236}">
              <a16:creationId xmlns:a16="http://schemas.microsoft.com/office/drawing/2014/main" id="{C76B833E-819E-49A1-97BD-237E44DF643B}"/>
            </a:ext>
          </a:extLst>
        </xdr:cNvPr>
        <xdr:cNvCxnSpPr/>
      </xdr:nvCxnSpPr>
      <xdr:spPr>
        <a:xfrm>
          <a:off x="6972300" y="110147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id="{40044D1D-AF98-4A0D-A5EC-65A691C90C5C}"/>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166006</xdr:rowOff>
    </xdr:from>
    <xdr:ext cx="469744" cy="259045"/>
    <xdr:sp macro="" textlink="">
      <xdr:nvSpPr>
        <xdr:cNvPr id="157" name="n_2aveValue【体育館・プール】&#10;一人当たり面積">
          <a:extLst>
            <a:ext uri="{FF2B5EF4-FFF2-40B4-BE49-F238E27FC236}">
              <a16:creationId xmlns:a16="http://schemas.microsoft.com/office/drawing/2014/main" id="{1C2F778B-A139-468B-AE0A-933E2720A6A1}"/>
            </a:ext>
          </a:extLst>
        </xdr:cNvPr>
        <xdr:cNvSpPr txBox="1"/>
      </xdr:nvSpPr>
      <xdr:spPr>
        <a:xfrm>
          <a:off x="85154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171340</xdr:rowOff>
    </xdr:from>
    <xdr:ext cx="469744" cy="259045"/>
    <xdr:sp macro="" textlink="">
      <xdr:nvSpPr>
        <xdr:cNvPr id="158" name="n_3aveValue【体育館・プール】&#10;一人当たり面積">
          <a:extLst>
            <a:ext uri="{FF2B5EF4-FFF2-40B4-BE49-F238E27FC236}">
              <a16:creationId xmlns:a16="http://schemas.microsoft.com/office/drawing/2014/main" id="{3AA203E6-64B1-4DD2-9FE5-08FEC91A2FAB}"/>
            </a:ext>
          </a:extLst>
        </xdr:cNvPr>
        <xdr:cNvSpPr txBox="1"/>
      </xdr:nvSpPr>
      <xdr:spPr>
        <a:xfrm>
          <a:off x="7626427" y="1062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7129</xdr:rowOff>
    </xdr:from>
    <xdr:ext cx="469744" cy="259045"/>
    <xdr:sp macro="" textlink="">
      <xdr:nvSpPr>
        <xdr:cNvPr id="159" name="n_4aveValue【体育館・プール】&#10;一人当たり面積">
          <a:extLst>
            <a:ext uri="{FF2B5EF4-FFF2-40B4-BE49-F238E27FC236}">
              <a16:creationId xmlns:a16="http://schemas.microsoft.com/office/drawing/2014/main" id="{E8901865-538A-43CE-890B-1758D108CCA3}"/>
            </a:ext>
          </a:extLst>
        </xdr:cNvPr>
        <xdr:cNvSpPr txBox="1"/>
      </xdr:nvSpPr>
      <xdr:spPr>
        <a:xfrm>
          <a:off x="6737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114317</xdr:rowOff>
    </xdr:from>
    <xdr:ext cx="469744" cy="259045"/>
    <xdr:sp macro="" textlink="">
      <xdr:nvSpPr>
        <xdr:cNvPr id="160" name="n_1mainValue【体育館・プール】&#10;一人当たり面積">
          <a:extLst>
            <a:ext uri="{FF2B5EF4-FFF2-40B4-BE49-F238E27FC236}">
              <a16:creationId xmlns:a16="http://schemas.microsoft.com/office/drawing/2014/main" id="{91C99F17-2AF3-4A1F-A960-23D26F89DFF6}"/>
            </a:ext>
          </a:extLst>
        </xdr:cNvPr>
        <xdr:cNvSpPr txBox="1"/>
      </xdr:nvSpPr>
      <xdr:spPr>
        <a:xfrm>
          <a:off x="9391727"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114317</xdr:rowOff>
    </xdr:from>
    <xdr:ext cx="469744" cy="259045"/>
    <xdr:sp macro="" textlink="">
      <xdr:nvSpPr>
        <xdr:cNvPr id="161" name="n_2mainValue【体育館・プール】&#10;一人当たり面積">
          <a:extLst>
            <a:ext uri="{FF2B5EF4-FFF2-40B4-BE49-F238E27FC236}">
              <a16:creationId xmlns:a16="http://schemas.microsoft.com/office/drawing/2014/main" id="{CF1E8289-E385-4907-AD32-3E9A6FE231F7}"/>
            </a:ext>
          </a:extLst>
        </xdr:cNvPr>
        <xdr:cNvSpPr txBox="1"/>
      </xdr:nvSpPr>
      <xdr:spPr>
        <a:xfrm>
          <a:off x="8515427"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114317</xdr:rowOff>
    </xdr:from>
    <xdr:ext cx="469744" cy="259045"/>
    <xdr:sp macro="" textlink="">
      <xdr:nvSpPr>
        <xdr:cNvPr id="162" name="n_3mainValue【体育館・プール】&#10;一人当たり面積">
          <a:extLst>
            <a:ext uri="{FF2B5EF4-FFF2-40B4-BE49-F238E27FC236}">
              <a16:creationId xmlns:a16="http://schemas.microsoft.com/office/drawing/2014/main" id="{80D8404C-E62F-44DE-A479-E78E1F4F1769}"/>
            </a:ext>
          </a:extLst>
        </xdr:cNvPr>
        <xdr:cNvSpPr txBox="1"/>
      </xdr:nvSpPr>
      <xdr:spPr>
        <a:xfrm>
          <a:off x="7626427"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83837</xdr:rowOff>
    </xdr:from>
    <xdr:ext cx="469744" cy="259045"/>
    <xdr:sp macro="" textlink="">
      <xdr:nvSpPr>
        <xdr:cNvPr id="163" name="n_4mainValue【体育館・プール】&#10;一人当たり面積">
          <a:extLst>
            <a:ext uri="{FF2B5EF4-FFF2-40B4-BE49-F238E27FC236}">
              <a16:creationId xmlns:a16="http://schemas.microsoft.com/office/drawing/2014/main" id="{5DB4A145-068E-486C-A399-D9130519D7D5}"/>
            </a:ext>
          </a:extLst>
        </xdr:cNvPr>
        <xdr:cNvSpPr txBox="1"/>
      </xdr:nvSpPr>
      <xdr:spPr>
        <a:xfrm>
          <a:off x="6737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6772B090-C593-4C06-BB4F-64ABB66FCE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F89F5143-0AD0-4E81-A9BC-6AE0D2F218D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8688E84D-C8BF-4977-8F7D-9B25479529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8F6BDE5-7586-490F-B257-611D652DA7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150B1442-56F6-4F85-92AA-4B38C94673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A949F11E-C72D-4902-BCBF-22BAC104C37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475A8BA4-0ABE-4358-B514-22457221D1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59C43D5D-1927-4B15-8B8A-43CED7AD9A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8B6C6E06-CD1D-43FB-8085-0579DCB9345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1C0B8161-3B96-4E1E-BF24-C9565845F55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157D17A3-D159-402A-9978-72E0E53C901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633C228B-E246-4B5B-879C-E787C961596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22A27A46-8E76-49A2-9FC2-D6475DA02BA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E9EA8D68-E0F6-414D-9ED3-1C0FA81506E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5A5E340D-216C-4362-A229-8CADA4B987E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2D78BC78-3959-43C8-AAF0-30DE8D1D71C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CC4605A7-A4E0-4B0A-8E28-9013CB4CEB9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4E517518-0C53-44DC-A7D9-93CC9B0E248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5191EB32-4C02-4457-9830-A7064779E29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DE30E4A7-B46D-4A05-AC64-943D3E2FAF5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E8D65963-22CD-42F4-8ECF-BD45511423D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5FBA0D01-7E70-4EC5-9592-564D0832817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AAE480FA-9EA9-4B3C-B387-8DA82E8896C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6DD539EA-5ED2-4CCB-86AF-018F0F5D976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4EA46D0-B8C4-4138-93B8-F76B6E0911D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D0206481-C28A-40DF-A13E-0FBE6306EEDB}"/>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08A51606-3074-4EAA-97FC-3AD58B43B47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322B999C-BCC8-4D32-8FFF-09C4B27F4F1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E59CD1E9-94A3-46FA-A20E-734FBF7DB93D}"/>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A38DB17E-D25C-489A-9CD7-6D54105B929F}"/>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A219670F-FC56-471A-9DA3-100DF9F79C53}"/>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91FBB31D-7D69-4AAA-8558-32952CE131C9}"/>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B06F7B87-99A1-49DF-9A2F-E5F785158E5F}"/>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142421</xdr:rowOff>
    </xdr:from>
    <xdr:to>
      <xdr:col>15</xdr:col>
      <xdr:colOff>101600</xdr:colOff>
      <xdr:row>83</xdr:row>
      <xdr:rowOff>72571</xdr:rowOff>
    </xdr:to>
    <xdr:sp macro="" textlink="">
      <xdr:nvSpPr>
        <xdr:cNvPr id="197" name="フローチャート: 判断 196">
          <a:extLst>
            <a:ext uri="{FF2B5EF4-FFF2-40B4-BE49-F238E27FC236}">
              <a16:creationId xmlns:a16="http://schemas.microsoft.com/office/drawing/2014/main" id="{FD0EB22F-0B9A-42DB-900E-A0A03DEA876A}"/>
            </a:ext>
          </a:extLst>
        </xdr:cNvPr>
        <xdr:cNvSpPr/>
      </xdr:nvSpPr>
      <xdr:spPr>
        <a:xfrm>
          <a:off x="2857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111398</xdr:rowOff>
    </xdr:from>
    <xdr:to>
      <xdr:col>10</xdr:col>
      <xdr:colOff>165100</xdr:colOff>
      <xdr:row>83</xdr:row>
      <xdr:rowOff>41548</xdr:rowOff>
    </xdr:to>
    <xdr:sp macro="" textlink="">
      <xdr:nvSpPr>
        <xdr:cNvPr id="198" name="フローチャート: 判断 197">
          <a:extLst>
            <a:ext uri="{FF2B5EF4-FFF2-40B4-BE49-F238E27FC236}">
              <a16:creationId xmlns:a16="http://schemas.microsoft.com/office/drawing/2014/main" id="{97C300EF-1ABB-4936-9B7D-54D10F017D1C}"/>
            </a:ext>
          </a:extLst>
        </xdr:cNvPr>
        <xdr:cNvSpPr/>
      </xdr:nvSpPr>
      <xdr:spPr>
        <a:xfrm>
          <a:off x="1968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77107</xdr:rowOff>
    </xdr:from>
    <xdr:to>
      <xdr:col>6</xdr:col>
      <xdr:colOff>38100</xdr:colOff>
      <xdr:row>83</xdr:row>
      <xdr:rowOff>7257</xdr:rowOff>
    </xdr:to>
    <xdr:sp macro="" textlink="">
      <xdr:nvSpPr>
        <xdr:cNvPr id="199" name="フローチャート: 判断 198">
          <a:extLst>
            <a:ext uri="{FF2B5EF4-FFF2-40B4-BE49-F238E27FC236}">
              <a16:creationId xmlns:a16="http://schemas.microsoft.com/office/drawing/2014/main" id="{2D5A014B-FF02-4F2A-A35A-2A37EEA8151B}"/>
            </a:ext>
          </a:extLst>
        </xdr:cNvPr>
        <xdr:cNvSpPr/>
      </xdr:nvSpPr>
      <xdr:spPr>
        <a:xfrm>
          <a:off x="1079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01B23CE-AEF8-4BCC-BC2F-22062AF53B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152BF42-A3CD-486F-BDC9-F564B0A06F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709647A-787B-43C4-88E1-C2DCDD6F5BD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95EB5EC3-9512-487B-B35D-ED1215EAAB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799C6DDA-FBF3-4702-A749-4FD833D9B6D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106499</xdr:rowOff>
    </xdr:from>
    <xdr:to>
      <xdr:col>24</xdr:col>
      <xdr:colOff>114300</xdr:colOff>
      <xdr:row>87</xdr:row>
      <xdr:rowOff>36649</xdr:rowOff>
    </xdr:to>
    <xdr:sp macro="" textlink="">
      <xdr:nvSpPr>
        <xdr:cNvPr id="205" name="楕円 204">
          <a:extLst>
            <a:ext uri="{FF2B5EF4-FFF2-40B4-BE49-F238E27FC236}">
              <a16:creationId xmlns:a16="http://schemas.microsoft.com/office/drawing/2014/main" id="{6F491927-6C5B-4C40-80F3-C54382C45982}"/>
            </a:ext>
          </a:extLst>
        </xdr:cNvPr>
        <xdr:cNvSpPr/>
      </xdr:nvSpPr>
      <xdr:spPr>
        <a:xfrm>
          <a:off x="45847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21426</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658C14BC-3E01-44CD-B9EA-08F1249028A7}"/>
            </a:ext>
          </a:extLst>
        </xdr:cNvPr>
        <xdr:cNvSpPr txBox="1"/>
      </xdr:nvSpPr>
      <xdr:spPr>
        <a:xfrm>
          <a:off x="4673600" y="1476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104866</xdr:rowOff>
    </xdr:from>
    <xdr:to>
      <xdr:col>20</xdr:col>
      <xdr:colOff>38100</xdr:colOff>
      <xdr:row>87</xdr:row>
      <xdr:rowOff>35016</xdr:rowOff>
    </xdr:to>
    <xdr:sp macro="" textlink="">
      <xdr:nvSpPr>
        <xdr:cNvPr id="207" name="楕円 206">
          <a:extLst>
            <a:ext uri="{FF2B5EF4-FFF2-40B4-BE49-F238E27FC236}">
              <a16:creationId xmlns:a16="http://schemas.microsoft.com/office/drawing/2014/main" id="{6942BE2A-1B58-430A-9CC2-03C66B6EBD42}"/>
            </a:ext>
          </a:extLst>
        </xdr:cNvPr>
        <xdr:cNvSpPr/>
      </xdr:nvSpPr>
      <xdr:spPr>
        <a:xfrm>
          <a:off x="3746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155666</xdr:rowOff>
    </xdr:from>
    <xdr:to>
      <xdr:col>24</xdr:col>
      <xdr:colOff>63500</xdr:colOff>
      <xdr:row>86</xdr:row>
      <xdr:rowOff>157299</xdr:rowOff>
    </xdr:to>
    <xdr:cxnSp macro="">
      <xdr:nvCxnSpPr>
        <xdr:cNvPr id="208" name="直線コネクタ 207">
          <a:extLst>
            <a:ext uri="{FF2B5EF4-FFF2-40B4-BE49-F238E27FC236}">
              <a16:creationId xmlns:a16="http://schemas.microsoft.com/office/drawing/2014/main" id="{836F3FA2-F895-460F-96A9-E0B895BAB503}"/>
            </a:ext>
          </a:extLst>
        </xdr:cNvPr>
        <xdr:cNvCxnSpPr/>
      </xdr:nvCxnSpPr>
      <xdr:spPr>
        <a:xfrm>
          <a:off x="3797300" y="14900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104866</xdr:rowOff>
    </xdr:from>
    <xdr:to>
      <xdr:col>15</xdr:col>
      <xdr:colOff>101600</xdr:colOff>
      <xdr:row>87</xdr:row>
      <xdr:rowOff>35016</xdr:rowOff>
    </xdr:to>
    <xdr:sp macro="" textlink="">
      <xdr:nvSpPr>
        <xdr:cNvPr id="209" name="楕円 208">
          <a:extLst>
            <a:ext uri="{FF2B5EF4-FFF2-40B4-BE49-F238E27FC236}">
              <a16:creationId xmlns:a16="http://schemas.microsoft.com/office/drawing/2014/main" id="{E9FFE4D7-CA27-40C8-8FC6-ECADD2DFE0C9}"/>
            </a:ext>
          </a:extLst>
        </xdr:cNvPr>
        <xdr:cNvSpPr/>
      </xdr:nvSpPr>
      <xdr:spPr>
        <a:xfrm>
          <a:off x="2857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155666</xdr:rowOff>
    </xdr:from>
    <xdr:to>
      <xdr:col>19</xdr:col>
      <xdr:colOff>177800</xdr:colOff>
      <xdr:row>86</xdr:row>
      <xdr:rowOff>155666</xdr:rowOff>
    </xdr:to>
    <xdr:cxnSp macro="">
      <xdr:nvCxnSpPr>
        <xdr:cNvPr id="210" name="直線コネクタ 209">
          <a:extLst>
            <a:ext uri="{FF2B5EF4-FFF2-40B4-BE49-F238E27FC236}">
              <a16:creationId xmlns:a16="http://schemas.microsoft.com/office/drawing/2014/main" id="{3E4FD6EC-2C66-4448-B00D-97AA1B0A9570}"/>
            </a:ext>
          </a:extLst>
        </xdr:cNvPr>
        <xdr:cNvCxnSpPr/>
      </xdr:nvCxnSpPr>
      <xdr:spPr>
        <a:xfrm>
          <a:off x="2908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103232</xdr:rowOff>
    </xdr:from>
    <xdr:to>
      <xdr:col>10</xdr:col>
      <xdr:colOff>165100</xdr:colOff>
      <xdr:row>87</xdr:row>
      <xdr:rowOff>33382</xdr:rowOff>
    </xdr:to>
    <xdr:sp macro="" textlink="">
      <xdr:nvSpPr>
        <xdr:cNvPr id="211" name="楕円 210">
          <a:extLst>
            <a:ext uri="{FF2B5EF4-FFF2-40B4-BE49-F238E27FC236}">
              <a16:creationId xmlns:a16="http://schemas.microsoft.com/office/drawing/2014/main" id="{0E21F6D3-4DBD-4766-8E22-ACC171010B9D}"/>
            </a:ext>
          </a:extLst>
        </xdr:cNvPr>
        <xdr:cNvSpPr/>
      </xdr:nvSpPr>
      <xdr:spPr>
        <a:xfrm>
          <a:off x="1968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154032</xdr:rowOff>
    </xdr:from>
    <xdr:to>
      <xdr:col>15</xdr:col>
      <xdr:colOff>50800</xdr:colOff>
      <xdr:row>86</xdr:row>
      <xdr:rowOff>155666</xdr:rowOff>
    </xdr:to>
    <xdr:cxnSp macro="">
      <xdr:nvCxnSpPr>
        <xdr:cNvPr id="212" name="直線コネクタ 211">
          <a:extLst>
            <a:ext uri="{FF2B5EF4-FFF2-40B4-BE49-F238E27FC236}">
              <a16:creationId xmlns:a16="http://schemas.microsoft.com/office/drawing/2014/main" id="{54A11A3A-6826-44DC-A0A1-D101F54829D7}"/>
            </a:ext>
          </a:extLst>
        </xdr:cNvPr>
        <xdr:cNvCxnSpPr/>
      </xdr:nvCxnSpPr>
      <xdr:spPr>
        <a:xfrm>
          <a:off x="2019300" y="148987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101600</xdr:rowOff>
    </xdr:from>
    <xdr:to>
      <xdr:col>6</xdr:col>
      <xdr:colOff>38100</xdr:colOff>
      <xdr:row>87</xdr:row>
      <xdr:rowOff>31750</xdr:rowOff>
    </xdr:to>
    <xdr:sp macro="" textlink="">
      <xdr:nvSpPr>
        <xdr:cNvPr id="213" name="楕円 212">
          <a:extLst>
            <a:ext uri="{FF2B5EF4-FFF2-40B4-BE49-F238E27FC236}">
              <a16:creationId xmlns:a16="http://schemas.microsoft.com/office/drawing/2014/main" id="{0FF94970-EC87-4239-92E6-15078EBCAAE4}"/>
            </a:ext>
          </a:extLst>
        </xdr:cNvPr>
        <xdr:cNvSpPr/>
      </xdr:nvSpPr>
      <xdr:spPr>
        <a:xfrm>
          <a:off x="1079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152400</xdr:rowOff>
    </xdr:from>
    <xdr:to>
      <xdr:col>10</xdr:col>
      <xdr:colOff>114300</xdr:colOff>
      <xdr:row>86</xdr:row>
      <xdr:rowOff>154032</xdr:rowOff>
    </xdr:to>
    <xdr:cxnSp macro="">
      <xdr:nvCxnSpPr>
        <xdr:cNvPr id="214" name="直線コネクタ 213">
          <a:extLst>
            <a:ext uri="{FF2B5EF4-FFF2-40B4-BE49-F238E27FC236}">
              <a16:creationId xmlns:a16="http://schemas.microsoft.com/office/drawing/2014/main" id="{4EB49996-E559-41BA-8BF9-9F718B234096}"/>
            </a:ext>
          </a:extLst>
        </xdr:cNvPr>
        <xdr:cNvCxnSpPr/>
      </xdr:nvCxnSpPr>
      <xdr:spPr>
        <a:xfrm>
          <a:off x="1130300" y="148971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a:extLst>
            <a:ext uri="{FF2B5EF4-FFF2-40B4-BE49-F238E27FC236}">
              <a16:creationId xmlns:a16="http://schemas.microsoft.com/office/drawing/2014/main" id="{8207B7F8-E3CD-4930-9914-6BA86E152981}"/>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89098</xdr:rowOff>
    </xdr:from>
    <xdr:ext cx="405111" cy="259045"/>
    <xdr:sp macro="" textlink="">
      <xdr:nvSpPr>
        <xdr:cNvPr id="216" name="n_2aveValue【福祉施設】&#10;有形固定資産減価償却率">
          <a:extLst>
            <a:ext uri="{FF2B5EF4-FFF2-40B4-BE49-F238E27FC236}">
              <a16:creationId xmlns:a16="http://schemas.microsoft.com/office/drawing/2014/main" id="{8ACEA521-99BC-423E-A734-857B0A1C907C}"/>
            </a:ext>
          </a:extLst>
        </xdr:cNvPr>
        <xdr:cNvSpPr txBox="1"/>
      </xdr:nvSpPr>
      <xdr:spPr>
        <a:xfrm>
          <a:off x="2705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58075</xdr:rowOff>
    </xdr:from>
    <xdr:ext cx="405111" cy="259045"/>
    <xdr:sp macro="" textlink="">
      <xdr:nvSpPr>
        <xdr:cNvPr id="217" name="n_3aveValue【福祉施設】&#10;有形固定資産減価償却率">
          <a:extLst>
            <a:ext uri="{FF2B5EF4-FFF2-40B4-BE49-F238E27FC236}">
              <a16:creationId xmlns:a16="http://schemas.microsoft.com/office/drawing/2014/main" id="{A789F0DB-CB40-4ADE-9A5C-3819353B9BD1}"/>
            </a:ext>
          </a:extLst>
        </xdr:cNvPr>
        <xdr:cNvSpPr txBox="1"/>
      </xdr:nvSpPr>
      <xdr:spPr>
        <a:xfrm>
          <a:off x="1816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23784</xdr:rowOff>
    </xdr:from>
    <xdr:ext cx="405111" cy="259045"/>
    <xdr:sp macro="" textlink="">
      <xdr:nvSpPr>
        <xdr:cNvPr id="218" name="n_4aveValue【福祉施設】&#10;有形固定資産減価償却率">
          <a:extLst>
            <a:ext uri="{FF2B5EF4-FFF2-40B4-BE49-F238E27FC236}">
              <a16:creationId xmlns:a16="http://schemas.microsoft.com/office/drawing/2014/main" id="{390705AF-B723-4868-A9EE-2EE3117EB607}"/>
            </a:ext>
          </a:extLst>
        </xdr:cNvPr>
        <xdr:cNvSpPr txBox="1"/>
      </xdr:nvSpPr>
      <xdr:spPr>
        <a:xfrm>
          <a:off x="927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26143</xdr:rowOff>
    </xdr:from>
    <xdr:ext cx="405111" cy="259045"/>
    <xdr:sp macro="" textlink="">
      <xdr:nvSpPr>
        <xdr:cNvPr id="219" name="n_1mainValue【福祉施設】&#10;有形固定資産減価償却率">
          <a:extLst>
            <a:ext uri="{FF2B5EF4-FFF2-40B4-BE49-F238E27FC236}">
              <a16:creationId xmlns:a16="http://schemas.microsoft.com/office/drawing/2014/main" id="{172AAEE4-62BF-469C-BB62-3405B2A95337}"/>
            </a:ext>
          </a:extLst>
        </xdr:cNvPr>
        <xdr:cNvSpPr txBox="1"/>
      </xdr:nvSpPr>
      <xdr:spPr>
        <a:xfrm>
          <a:off x="3582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26143</xdr:rowOff>
    </xdr:from>
    <xdr:ext cx="405111" cy="259045"/>
    <xdr:sp macro="" textlink="">
      <xdr:nvSpPr>
        <xdr:cNvPr id="220" name="n_2mainValue【福祉施設】&#10;有形固定資産減価償却率">
          <a:extLst>
            <a:ext uri="{FF2B5EF4-FFF2-40B4-BE49-F238E27FC236}">
              <a16:creationId xmlns:a16="http://schemas.microsoft.com/office/drawing/2014/main" id="{0FEF119C-E066-41AD-8206-8BC20ACE9854}"/>
            </a:ext>
          </a:extLst>
        </xdr:cNvPr>
        <xdr:cNvSpPr txBox="1"/>
      </xdr:nvSpPr>
      <xdr:spPr>
        <a:xfrm>
          <a:off x="2705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24509</xdr:rowOff>
    </xdr:from>
    <xdr:ext cx="405111" cy="259045"/>
    <xdr:sp macro="" textlink="">
      <xdr:nvSpPr>
        <xdr:cNvPr id="221" name="n_3mainValue【福祉施設】&#10;有形固定資産減価償却率">
          <a:extLst>
            <a:ext uri="{FF2B5EF4-FFF2-40B4-BE49-F238E27FC236}">
              <a16:creationId xmlns:a16="http://schemas.microsoft.com/office/drawing/2014/main" id="{FAE52226-864B-462C-A203-A493CA23E6AF}"/>
            </a:ext>
          </a:extLst>
        </xdr:cNvPr>
        <xdr:cNvSpPr txBox="1"/>
      </xdr:nvSpPr>
      <xdr:spPr>
        <a:xfrm>
          <a:off x="1816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22877</xdr:rowOff>
    </xdr:from>
    <xdr:ext cx="405111" cy="259045"/>
    <xdr:sp macro="" textlink="">
      <xdr:nvSpPr>
        <xdr:cNvPr id="222" name="n_4mainValue【福祉施設】&#10;有形固定資産減価償却率">
          <a:extLst>
            <a:ext uri="{FF2B5EF4-FFF2-40B4-BE49-F238E27FC236}">
              <a16:creationId xmlns:a16="http://schemas.microsoft.com/office/drawing/2014/main" id="{7D474B32-8AD8-4A19-90A9-CEC704842DAA}"/>
            </a:ext>
          </a:extLst>
        </xdr:cNvPr>
        <xdr:cNvSpPr txBox="1"/>
      </xdr:nvSpPr>
      <xdr:spPr>
        <a:xfrm>
          <a:off x="927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B7D6545-63B3-4987-8FF1-7C45742D7E9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1AAF1C38-3685-49DD-8CB6-8EBB5885B5A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2F7F75-6312-4CC3-9458-E38E7E92CC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42845BA7-7F57-4B69-A36B-30E2F1255E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30946A23-6B99-4030-955D-B0D8C26B2F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FCE949D7-1873-441B-8531-769CAEAE42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9460AD39-3F1E-459D-BC89-B25DE22D62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E9D9501-6FDD-426D-A29F-2E1712D61A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11B3208C-8C90-4233-B0C8-1773B27CAB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DF77B6F-8349-4C7D-9313-0AA5CAF56F1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FF6D8412-D1E9-428F-9083-F764B4BC2C0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6CC4DD7B-B563-4CEC-A38E-C8AC71943F4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DA0B6BD2-E9D6-45AB-B459-4FCD6C6FA1A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DA38016F-6CA2-40AC-B29C-47255E177F1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41B84F35-FD9C-4348-A432-521E22992D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76796DFB-0FC0-4CE9-AADD-C04340E5712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651BC3C5-205D-4677-BAD5-EC54B3FF1B7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C2BD2FE4-8056-4700-A6F1-EFA2A6E13E5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D906F7F0-521D-4F51-B3D3-FA22567D0F2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F568D8CC-E6AD-4D73-BAFA-402F77553A9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DDEB0EDD-52C1-4DE6-B8AD-73E4A7973E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FA761B3C-53BF-4AD3-80E8-2FFE24239F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B77EAC8E-3DB5-4E2D-B819-DDE964D8FA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F7A36F14-046E-4F1A-AE76-9540663C33F5}"/>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AE5BB76F-B961-461F-B2B2-5F9C5F29C122}"/>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E76ABDB7-3D4A-4FB1-BDD4-B645089AA5BC}"/>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C355F14D-22BA-457F-B9B1-78DAB6D8B25D}"/>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163A8318-A884-425E-B57F-CB9B570886B5}"/>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79A4F59E-02A4-4A6B-AD32-FA6E30D370D5}"/>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C2EFF8D2-B938-4F90-9035-A9A3F3F2001A}"/>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075EE92E-D9F7-4FC2-9AC1-85E4B06F4851}"/>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88646</xdr:rowOff>
    </xdr:from>
    <xdr:to>
      <xdr:col>46</xdr:col>
      <xdr:colOff>38100</xdr:colOff>
      <xdr:row>86</xdr:row>
      <xdr:rowOff>18796</xdr:rowOff>
    </xdr:to>
    <xdr:sp macro="" textlink="">
      <xdr:nvSpPr>
        <xdr:cNvPr id="254" name="フローチャート: 判断 253">
          <a:extLst>
            <a:ext uri="{FF2B5EF4-FFF2-40B4-BE49-F238E27FC236}">
              <a16:creationId xmlns:a16="http://schemas.microsoft.com/office/drawing/2014/main" id="{B4792983-AD13-4D7A-A999-935158690AB5}"/>
            </a:ext>
          </a:extLst>
        </xdr:cNvPr>
        <xdr:cNvSpPr/>
      </xdr:nvSpPr>
      <xdr:spPr>
        <a:xfrm>
          <a:off x="8699500" y="146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55" name="フローチャート: 判断 254">
          <a:extLst>
            <a:ext uri="{FF2B5EF4-FFF2-40B4-BE49-F238E27FC236}">
              <a16:creationId xmlns:a16="http://schemas.microsoft.com/office/drawing/2014/main" id="{E8CFC7DD-E1FA-498C-83F4-4980C59EEEC9}"/>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99313</xdr:rowOff>
    </xdr:from>
    <xdr:to>
      <xdr:col>36</xdr:col>
      <xdr:colOff>165100</xdr:colOff>
      <xdr:row>86</xdr:row>
      <xdr:rowOff>29463</xdr:rowOff>
    </xdr:to>
    <xdr:sp macro="" textlink="">
      <xdr:nvSpPr>
        <xdr:cNvPr id="256" name="フローチャート: 判断 255">
          <a:extLst>
            <a:ext uri="{FF2B5EF4-FFF2-40B4-BE49-F238E27FC236}">
              <a16:creationId xmlns:a16="http://schemas.microsoft.com/office/drawing/2014/main" id="{B2319A57-98C4-441C-96BD-0A5050F3289D}"/>
            </a:ext>
          </a:extLst>
        </xdr:cNvPr>
        <xdr:cNvSpPr/>
      </xdr:nvSpPr>
      <xdr:spPr>
        <a:xfrm>
          <a:off x="6921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EA576B0-97BF-4F1F-A533-35A5FCBAD8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F7CE255-9113-4C3F-8F3F-90D5578477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B437D72-AF9F-49A9-90FB-C2FD8617AC1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FAF3044-96ED-4E9A-B991-41CC3BF5FC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0A49D87-4B5F-4FE9-AA2B-CA0D87C5051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26163</xdr:rowOff>
    </xdr:from>
    <xdr:to>
      <xdr:col>55</xdr:col>
      <xdr:colOff>50800</xdr:colOff>
      <xdr:row>86</xdr:row>
      <xdr:rowOff>127763</xdr:rowOff>
    </xdr:to>
    <xdr:sp macro="" textlink="">
      <xdr:nvSpPr>
        <xdr:cNvPr id="262" name="楕円 261">
          <a:extLst>
            <a:ext uri="{FF2B5EF4-FFF2-40B4-BE49-F238E27FC236}">
              <a16:creationId xmlns:a16="http://schemas.microsoft.com/office/drawing/2014/main" id="{2CA32838-CD85-43E2-97F7-489DB4375C58}"/>
            </a:ext>
          </a:extLst>
        </xdr:cNvPr>
        <xdr:cNvSpPr/>
      </xdr:nvSpPr>
      <xdr:spPr>
        <a:xfrm>
          <a:off x="104267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112540</xdr:rowOff>
    </xdr:from>
    <xdr:ext cx="469744" cy="259045"/>
    <xdr:sp macro="" textlink="">
      <xdr:nvSpPr>
        <xdr:cNvPr id="263" name="【福祉施設】&#10;一人当たり面積該当値テキスト">
          <a:extLst>
            <a:ext uri="{FF2B5EF4-FFF2-40B4-BE49-F238E27FC236}">
              <a16:creationId xmlns:a16="http://schemas.microsoft.com/office/drawing/2014/main" id="{3E025568-9ED1-4A0A-8FA0-6CF3BA13A3E5}"/>
            </a:ext>
          </a:extLst>
        </xdr:cNvPr>
        <xdr:cNvSpPr txBox="1"/>
      </xdr:nvSpPr>
      <xdr:spPr>
        <a:xfrm>
          <a:off x="10515600" y="146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26924</xdr:rowOff>
    </xdr:from>
    <xdr:to>
      <xdr:col>50</xdr:col>
      <xdr:colOff>165100</xdr:colOff>
      <xdr:row>86</xdr:row>
      <xdr:rowOff>128524</xdr:rowOff>
    </xdr:to>
    <xdr:sp macro="" textlink="">
      <xdr:nvSpPr>
        <xdr:cNvPr id="264" name="楕円 263">
          <a:extLst>
            <a:ext uri="{FF2B5EF4-FFF2-40B4-BE49-F238E27FC236}">
              <a16:creationId xmlns:a16="http://schemas.microsoft.com/office/drawing/2014/main" id="{9B561F3E-5EE4-474F-9F0B-3901B59B3E91}"/>
            </a:ext>
          </a:extLst>
        </xdr:cNvPr>
        <xdr:cNvSpPr/>
      </xdr:nvSpPr>
      <xdr:spPr>
        <a:xfrm>
          <a:off x="9588500" y="14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76963</xdr:rowOff>
    </xdr:from>
    <xdr:to>
      <xdr:col>55</xdr:col>
      <xdr:colOff>0</xdr:colOff>
      <xdr:row>86</xdr:row>
      <xdr:rowOff>77724</xdr:rowOff>
    </xdr:to>
    <xdr:cxnSp macro="">
      <xdr:nvCxnSpPr>
        <xdr:cNvPr id="265" name="直線コネクタ 264">
          <a:extLst>
            <a:ext uri="{FF2B5EF4-FFF2-40B4-BE49-F238E27FC236}">
              <a16:creationId xmlns:a16="http://schemas.microsoft.com/office/drawing/2014/main" id="{60F0F4F8-39AA-4D86-8314-16638D3C13E0}"/>
            </a:ext>
          </a:extLst>
        </xdr:cNvPr>
        <xdr:cNvCxnSpPr/>
      </xdr:nvCxnSpPr>
      <xdr:spPr>
        <a:xfrm flipV="1">
          <a:off x="9639300" y="1482166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27687</xdr:rowOff>
    </xdr:from>
    <xdr:to>
      <xdr:col>46</xdr:col>
      <xdr:colOff>38100</xdr:colOff>
      <xdr:row>86</xdr:row>
      <xdr:rowOff>129287</xdr:rowOff>
    </xdr:to>
    <xdr:sp macro="" textlink="">
      <xdr:nvSpPr>
        <xdr:cNvPr id="266" name="楕円 265">
          <a:extLst>
            <a:ext uri="{FF2B5EF4-FFF2-40B4-BE49-F238E27FC236}">
              <a16:creationId xmlns:a16="http://schemas.microsoft.com/office/drawing/2014/main" id="{6AC4E23C-EF2D-44AC-8098-BA10335FC990}"/>
            </a:ext>
          </a:extLst>
        </xdr:cNvPr>
        <xdr:cNvSpPr/>
      </xdr:nvSpPr>
      <xdr:spPr>
        <a:xfrm>
          <a:off x="8699500" y="147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77724</xdr:rowOff>
    </xdr:from>
    <xdr:to>
      <xdr:col>50</xdr:col>
      <xdr:colOff>114300</xdr:colOff>
      <xdr:row>86</xdr:row>
      <xdr:rowOff>78487</xdr:rowOff>
    </xdr:to>
    <xdr:cxnSp macro="">
      <xdr:nvCxnSpPr>
        <xdr:cNvPr id="267" name="直線コネクタ 266">
          <a:extLst>
            <a:ext uri="{FF2B5EF4-FFF2-40B4-BE49-F238E27FC236}">
              <a16:creationId xmlns:a16="http://schemas.microsoft.com/office/drawing/2014/main" id="{43579926-3E7C-42C6-80B1-07FAB792FC9D}"/>
            </a:ext>
          </a:extLst>
        </xdr:cNvPr>
        <xdr:cNvCxnSpPr/>
      </xdr:nvCxnSpPr>
      <xdr:spPr>
        <a:xfrm flipV="1">
          <a:off x="8750300" y="148224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28448</xdr:rowOff>
    </xdr:from>
    <xdr:to>
      <xdr:col>41</xdr:col>
      <xdr:colOff>101600</xdr:colOff>
      <xdr:row>86</xdr:row>
      <xdr:rowOff>130048</xdr:rowOff>
    </xdr:to>
    <xdr:sp macro="" textlink="">
      <xdr:nvSpPr>
        <xdr:cNvPr id="268" name="楕円 267">
          <a:extLst>
            <a:ext uri="{FF2B5EF4-FFF2-40B4-BE49-F238E27FC236}">
              <a16:creationId xmlns:a16="http://schemas.microsoft.com/office/drawing/2014/main" id="{DE243188-ED8B-46A7-BC88-0A980AFCC109}"/>
            </a:ext>
          </a:extLst>
        </xdr:cNvPr>
        <xdr:cNvSpPr/>
      </xdr:nvSpPr>
      <xdr:spPr>
        <a:xfrm>
          <a:off x="7810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78487</xdr:rowOff>
    </xdr:from>
    <xdr:to>
      <xdr:col>45</xdr:col>
      <xdr:colOff>177800</xdr:colOff>
      <xdr:row>86</xdr:row>
      <xdr:rowOff>79248</xdr:rowOff>
    </xdr:to>
    <xdr:cxnSp macro="">
      <xdr:nvCxnSpPr>
        <xdr:cNvPr id="269" name="直線コネクタ 268">
          <a:extLst>
            <a:ext uri="{FF2B5EF4-FFF2-40B4-BE49-F238E27FC236}">
              <a16:creationId xmlns:a16="http://schemas.microsoft.com/office/drawing/2014/main" id="{8862FC09-DF33-4E8D-8D98-752864FD83CE}"/>
            </a:ext>
          </a:extLst>
        </xdr:cNvPr>
        <xdr:cNvCxnSpPr/>
      </xdr:nvCxnSpPr>
      <xdr:spPr>
        <a:xfrm flipV="1">
          <a:off x="7861300" y="148231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29211</xdr:rowOff>
    </xdr:from>
    <xdr:to>
      <xdr:col>36</xdr:col>
      <xdr:colOff>165100</xdr:colOff>
      <xdr:row>86</xdr:row>
      <xdr:rowOff>130811</xdr:rowOff>
    </xdr:to>
    <xdr:sp macro="" textlink="">
      <xdr:nvSpPr>
        <xdr:cNvPr id="270" name="楕円 269">
          <a:extLst>
            <a:ext uri="{FF2B5EF4-FFF2-40B4-BE49-F238E27FC236}">
              <a16:creationId xmlns:a16="http://schemas.microsoft.com/office/drawing/2014/main" id="{CD654695-1A0E-4B7B-9F82-7417EA31D059}"/>
            </a:ext>
          </a:extLst>
        </xdr:cNvPr>
        <xdr:cNvSpPr/>
      </xdr:nvSpPr>
      <xdr:spPr>
        <a:xfrm>
          <a:off x="6921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79248</xdr:rowOff>
    </xdr:from>
    <xdr:to>
      <xdr:col>41</xdr:col>
      <xdr:colOff>50800</xdr:colOff>
      <xdr:row>86</xdr:row>
      <xdr:rowOff>80011</xdr:rowOff>
    </xdr:to>
    <xdr:cxnSp macro="">
      <xdr:nvCxnSpPr>
        <xdr:cNvPr id="271" name="直線コネクタ 270">
          <a:extLst>
            <a:ext uri="{FF2B5EF4-FFF2-40B4-BE49-F238E27FC236}">
              <a16:creationId xmlns:a16="http://schemas.microsoft.com/office/drawing/2014/main" id="{4D3E0A39-18F8-4E28-9588-34A41A8A36B0}"/>
            </a:ext>
          </a:extLst>
        </xdr:cNvPr>
        <xdr:cNvCxnSpPr/>
      </xdr:nvCxnSpPr>
      <xdr:spPr>
        <a:xfrm flipV="1">
          <a:off x="6972300" y="1482394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57C2D8FF-2A8F-4982-8E10-5E8F02B7ACF9}"/>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35323</xdr:rowOff>
    </xdr:from>
    <xdr:ext cx="469744" cy="259045"/>
    <xdr:sp macro="" textlink="">
      <xdr:nvSpPr>
        <xdr:cNvPr id="273" name="n_2aveValue【福祉施設】&#10;一人当たり面積">
          <a:extLst>
            <a:ext uri="{FF2B5EF4-FFF2-40B4-BE49-F238E27FC236}">
              <a16:creationId xmlns:a16="http://schemas.microsoft.com/office/drawing/2014/main" id="{BF0ACCE4-4463-4142-B13B-FC48AAE90669}"/>
            </a:ext>
          </a:extLst>
        </xdr:cNvPr>
        <xdr:cNvSpPr txBox="1"/>
      </xdr:nvSpPr>
      <xdr:spPr>
        <a:xfrm>
          <a:off x="8515427" y="144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274" name="n_3aveValue【福祉施設】&#10;一人当たり面積">
          <a:extLst>
            <a:ext uri="{FF2B5EF4-FFF2-40B4-BE49-F238E27FC236}">
              <a16:creationId xmlns:a16="http://schemas.microsoft.com/office/drawing/2014/main" id="{38965BA1-ECB6-4610-BC5A-AD04E61662B4}"/>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45990</xdr:rowOff>
    </xdr:from>
    <xdr:ext cx="469744" cy="259045"/>
    <xdr:sp macro="" textlink="">
      <xdr:nvSpPr>
        <xdr:cNvPr id="275" name="n_4aveValue【福祉施設】&#10;一人当たり面積">
          <a:extLst>
            <a:ext uri="{FF2B5EF4-FFF2-40B4-BE49-F238E27FC236}">
              <a16:creationId xmlns:a16="http://schemas.microsoft.com/office/drawing/2014/main" id="{64A2CE29-F0BE-4186-AAFC-F37EF00E14BF}"/>
            </a:ext>
          </a:extLst>
        </xdr:cNvPr>
        <xdr:cNvSpPr txBox="1"/>
      </xdr:nvSpPr>
      <xdr:spPr>
        <a:xfrm>
          <a:off x="6737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119651</xdr:rowOff>
    </xdr:from>
    <xdr:ext cx="469744" cy="259045"/>
    <xdr:sp macro="" textlink="">
      <xdr:nvSpPr>
        <xdr:cNvPr id="276" name="n_1mainValue【福祉施設】&#10;一人当たり面積">
          <a:extLst>
            <a:ext uri="{FF2B5EF4-FFF2-40B4-BE49-F238E27FC236}">
              <a16:creationId xmlns:a16="http://schemas.microsoft.com/office/drawing/2014/main" id="{C8C24FC1-8191-462A-892E-32E7D84BBA2B}"/>
            </a:ext>
          </a:extLst>
        </xdr:cNvPr>
        <xdr:cNvSpPr txBox="1"/>
      </xdr:nvSpPr>
      <xdr:spPr>
        <a:xfrm>
          <a:off x="9391727" y="1486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120414</xdr:rowOff>
    </xdr:from>
    <xdr:ext cx="469744" cy="259045"/>
    <xdr:sp macro="" textlink="">
      <xdr:nvSpPr>
        <xdr:cNvPr id="277" name="n_2mainValue【福祉施設】&#10;一人当たり面積">
          <a:extLst>
            <a:ext uri="{FF2B5EF4-FFF2-40B4-BE49-F238E27FC236}">
              <a16:creationId xmlns:a16="http://schemas.microsoft.com/office/drawing/2014/main" id="{8703865B-85A4-4D22-B660-F6B04A081A96}"/>
            </a:ext>
          </a:extLst>
        </xdr:cNvPr>
        <xdr:cNvSpPr txBox="1"/>
      </xdr:nvSpPr>
      <xdr:spPr>
        <a:xfrm>
          <a:off x="8515427" y="1486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121175</xdr:rowOff>
    </xdr:from>
    <xdr:ext cx="469744" cy="259045"/>
    <xdr:sp macro="" textlink="">
      <xdr:nvSpPr>
        <xdr:cNvPr id="278" name="n_3mainValue【福祉施設】&#10;一人当たり面積">
          <a:extLst>
            <a:ext uri="{FF2B5EF4-FFF2-40B4-BE49-F238E27FC236}">
              <a16:creationId xmlns:a16="http://schemas.microsoft.com/office/drawing/2014/main" id="{D3183E9D-DA6C-4608-BC61-38059233BA5F}"/>
            </a:ext>
          </a:extLst>
        </xdr:cNvPr>
        <xdr:cNvSpPr txBox="1"/>
      </xdr:nvSpPr>
      <xdr:spPr>
        <a:xfrm>
          <a:off x="7626427" y="148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121938</xdr:rowOff>
    </xdr:from>
    <xdr:ext cx="469744" cy="259045"/>
    <xdr:sp macro="" textlink="">
      <xdr:nvSpPr>
        <xdr:cNvPr id="279" name="n_4mainValue【福祉施設】&#10;一人当たり面積">
          <a:extLst>
            <a:ext uri="{FF2B5EF4-FFF2-40B4-BE49-F238E27FC236}">
              <a16:creationId xmlns:a16="http://schemas.microsoft.com/office/drawing/2014/main" id="{A06CF119-BBD7-4C68-AAF7-F6B9AA96A75E}"/>
            </a:ext>
          </a:extLst>
        </xdr:cNvPr>
        <xdr:cNvSpPr txBox="1"/>
      </xdr:nvSpPr>
      <xdr:spPr>
        <a:xfrm>
          <a:off x="6737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180951CB-A1FE-4C78-ACCF-F328128A41E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4B13A6E0-E701-4D8B-BDCF-32FFAD0778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7C079683-9ACE-493B-9DBB-F18E691128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BC7DB7A8-DC42-4832-9A6B-F4DFD78A97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AA620DBE-2366-4107-8CC0-B82F52DEFCF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E835ADB5-BA23-4D20-9581-240618F653C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234E400-AA83-4B35-890F-3CF5650DCE7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FFDF5EA2-22E3-4D3B-A5E7-C0C2072DED1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437A92AD-FA27-4F37-AD3A-AE37CF6F74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51775D17-7846-4067-8395-0F70B15455A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4AFC1DF3-5205-437A-9C6A-7853731F50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19697826-87ED-445E-9CF3-3DDF3CEA9C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EB4277BA-7063-4C26-A6B9-986A5F9DF40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CA0962C5-5343-447E-AD13-5F8F7B9A28C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682C8DAD-503C-4EFE-A786-6F1FCB0387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29AB4DE9-BCF9-4171-BE95-C0F63CF70C4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9621FDB5-41A1-490B-8CD6-36D31B6F9B4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384F4537-3249-447F-A5CD-8F8AC81A1B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796E51CE-7E68-48B2-AE31-81E333D289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8FE7B399-B770-410D-B9A1-BF3B36585E8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DD9E706D-0717-4862-A453-0B30F34125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47711A7B-98CD-4539-A070-3DD231EFC0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3AF6C9FB-23F4-45C2-AAE2-19EEB2A12F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17F171C6-03DE-4CC4-8425-7AC676CF8D1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E4A5876B-9364-4941-B023-E6C859DFE7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CEC912E7-E362-4D1F-A14A-7462E06C53E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69DC9CB2-EBEB-41A3-8D35-9A0E5A543F4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330B242-BB26-4D4E-934D-47A5AA460C7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F979B6C5-4D0C-47B3-BC51-128DF9DC80F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817288B8-60E1-47C8-8F10-74D0F7CCA4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279301D5-27A0-447A-8196-D31A4477920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F7B02A8E-0072-4CBA-8439-C896E0E42D0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37D01196-9093-47E9-A006-805F394D0C4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AD445778-B149-4AFE-AF11-27909E75465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AC9D206C-D969-4A6B-A247-22FA499A761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3EF438BF-01B5-4D8B-BC81-24207FDF86D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C165641E-8573-4B0F-8500-EF40C1B597F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4992B9CA-5978-42D1-A962-65AF9E4AB27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5386E2F2-3666-49FC-B189-41F8D995AD1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CD209B29-202F-421C-9BF0-4F546D34E0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1BAFF1C5-F59D-40A2-AF64-16B6758130C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BCC14C89-F9AD-4F7D-BA50-429BA33EA5C5}"/>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7AB525F5-5281-4ACB-A092-CCB4F696449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E833B804-3F79-409E-A5F2-C16AD97B2BE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4" name="【一般廃棄物処理施設】&#10;有形固定資産減価償却率最大値テキスト">
          <a:extLst>
            <a:ext uri="{FF2B5EF4-FFF2-40B4-BE49-F238E27FC236}">
              <a16:creationId xmlns:a16="http://schemas.microsoft.com/office/drawing/2014/main" id="{D33ADDA5-A268-48EA-AF15-22467C4F8E97}"/>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5" name="直線コネクタ 324">
          <a:extLst>
            <a:ext uri="{FF2B5EF4-FFF2-40B4-BE49-F238E27FC236}">
              <a16:creationId xmlns:a16="http://schemas.microsoft.com/office/drawing/2014/main" id="{9DC60F3D-C348-461D-A87D-395241F211C9}"/>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5354AF03-95AE-4ACB-B543-8D73EFE332CB}"/>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7" name="フローチャート: 判断 326">
          <a:extLst>
            <a:ext uri="{FF2B5EF4-FFF2-40B4-BE49-F238E27FC236}">
              <a16:creationId xmlns:a16="http://schemas.microsoft.com/office/drawing/2014/main" id="{40D2DD86-B8F8-4F35-B6F5-E69A1BA147BB}"/>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28" name="フローチャート: 判断 327">
          <a:extLst>
            <a:ext uri="{FF2B5EF4-FFF2-40B4-BE49-F238E27FC236}">
              <a16:creationId xmlns:a16="http://schemas.microsoft.com/office/drawing/2014/main" id="{D2A335ED-5FC0-4A41-B237-E863EDE00482}"/>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167459</xdr:rowOff>
    </xdr:from>
    <xdr:to>
      <xdr:col>76</xdr:col>
      <xdr:colOff>165100</xdr:colOff>
      <xdr:row>39</xdr:row>
      <xdr:rowOff>97609</xdr:rowOff>
    </xdr:to>
    <xdr:sp macro="" textlink="">
      <xdr:nvSpPr>
        <xdr:cNvPr id="329" name="フローチャート: 判断 328">
          <a:extLst>
            <a:ext uri="{FF2B5EF4-FFF2-40B4-BE49-F238E27FC236}">
              <a16:creationId xmlns:a16="http://schemas.microsoft.com/office/drawing/2014/main" id="{7D8E7FDD-F2B7-4384-ACB7-9A1935582E9D}"/>
            </a:ext>
          </a:extLst>
        </xdr:cNvPr>
        <xdr:cNvSpPr/>
      </xdr:nvSpPr>
      <xdr:spPr>
        <a:xfrm>
          <a:off x="14541500" y="668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169091</xdr:rowOff>
    </xdr:from>
    <xdr:to>
      <xdr:col>72</xdr:col>
      <xdr:colOff>38100</xdr:colOff>
      <xdr:row>39</xdr:row>
      <xdr:rowOff>99241</xdr:rowOff>
    </xdr:to>
    <xdr:sp macro="" textlink="">
      <xdr:nvSpPr>
        <xdr:cNvPr id="330" name="フローチャート: 判断 329">
          <a:extLst>
            <a:ext uri="{FF2B5EF4-FFF2-40B4-BE49-F238E27FC236}">
              <a16:creationId xmlns:a16="http://schemas.microsoft.com/office/drawing/2014/main" id="{32437439-2472-4F92-A76F-BC2002147816}"/>
            </a:ext>
          </a:extLst>
        </xdr:cNvPr>
        <xdr:cNvSpPr/>
      </xdr:nvSpPr>
      <xdr:spPr>
        <a:xfrm>
          <a:off x="13652500" y="668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331" name="フローチャート: 判断 330">
          <a:extLst>
            <a:ext uri="{FF2B5EF4-FFF2-40B4-BE49-F238E27FC236}">
              <a16:creationId xmlns:a16="http://schemas.microsoft.com/office/drawing/2014/main" id="{E78E07CA-1C36-4FA8-A49A-F30D8F4E9871}"/>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E8F411E1-2D3B-4D2E-817D-F0E6AF8C8B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7E88A271-04D9-44D0-A9A7-0AD89FE36E9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815F0EEB-53D7-4673-91AB-817460BFD48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148730C0-952E-4376-80D2-189108211A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014234B-11F8-4008-A66C-5D14CAC1B6A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120106</xdr:rowOff>
    </xdr:from>
    <xdr:to>
      <xdr:col>85</xdr:col>
      <xdr:colOff>177800</xdr:colOff>
      <xdr:row>41</xdr:row>
      <xdr:rowOff>50256</xdr:rowOff>
    </xdr:to>
    <xdr:sp macro="" textlink="">
      <xdr:nvSpPr>
        <xdr:cNvPr id="337" name="楕円 336">
          <a:extLst>
            <a:ext uri="{FF2B5EF4-FFF2-40B4-BE49-F238E27FC236}">
              <a16:creationId xmlns:a16="http://schemas.microsoft.com/office/drawing/2014/main" id="{D8E1CE45-37A9-4B4C-AC9B-8A3CE84D572A}"/>
            </a:ext>
          </a:extLst>
        </xdr:cNvPr>
        <xdr:cNvSpPr/>
      </xdr:nvSpPr>
      <xdr:spPr>
        <a:xfrm>
          <a:off x="162687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98533</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B105F93E-0BB6-4C1A-8C91-DF5FF17DCD21}"/>
            </a:ext>
          </a:extLst>
        </xdr:cNvPr>
        <xdr:cNvSpPr txBox="1"/>
      </xdr:nvSpPr>
      <xdr:spPr>
        <a:xfrm>
          <a:off x="16357600"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87449</xdr:rowOff>
    </xdr:from>
    <xdr:to>
      <xdr:col>81</xdr:col>
      <xdr:colOff>101600</xdr:colOff>
      <xdr:row>41</xdr:row>
      <xdr:rowOff>17599</xdr:rowOff>
    </xdr:to>
    <xdr:sp macro="" textlink="">
      <xdr:nvSpPr>
        <xdr:cNvPr id="339" name="楕円 338">
          <a:extLst>
            <a:ext uri="{FF2B5EF4-FFF2-40B4-BE49-F238E27FC236}">
              <a16:creationId xmlns:a16="http://schemas.microsoft.com/office/drawing/2014/main" id="{D028DCF7-EBC7-4E32-81A2-D3863DD5D469}"/>
            </a:ext>
          </a:extLst>
        </xdr:cNvPr>
        <xdr:cNvSpPr/>
      </xdr:nvSpPr>
      <xdr:spPr>
        <a:xfrm>
          <a:off x="15430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138249</xdr:rowOff>
    </xdr:from>
    <xdr:to>
      <xdr:col>85</xdr:col>
      <xdr:colOff>127000</xdr:colOff>
      <xdr:row>40</xdr:row>
      <xdr:rowOff>170906</xdr:rowOff>
    </xdr:to>
    <xdr:cxnSp macro="">
      <xdr:nvCxnSpPr>
        <xdr:cNvPr id="340" name="直線コネクタ 339">
          <a:extLst>
            <a:ext uri="{FF2B5EF4-FFF2-40B4-BE49-F238E27FC236}">
              <a16:creationId xmlns:a16="http://schemas.microsoft.com/office/drawing/2014/main" id="{733D531B-EFE0-4FF3-B0B0-1A4F25F02F16}"/>
            </a:ext>
          </a:extLst>
        </xdr:cNvPr>
        <xdr:cNvCxnSpPr/>
      </xdr:nvCxnSpPr>
      <xdr:spPr>
        <a:xfrm>
          <a:off x="15481300" y="69962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62956</xdr:rowOff>
    </xdr:from>
    <xdr:to>
      <xdr:col>76</xdr:col>
      <xdr:colOff>165100</xdr:colOff>
      <xdr:row>40</xdr:row>
      <xdr:rowOff>164556</xdr:rowOff>
    </xdr:to>
    <xdr:sp macro="" textlink="">
      <xdr:nvSpPr>
        <xdr:cNvPr id="341" name="楕円 340">
          <a:extLst>
            <a:ext uri="{FF2B5EF4-FFF2-40B4-BE49-F238E27FC236}">
              <a16:creationId xmlns:a16="http://schemas.microsoft.com/office/drawing/2014/main" id="{13794C1D-4CB1-436F-B60D-02D2D0E7BAEF}"/>
            </a:ext>
          </a:extLst>
        </xdr:cNvPr>
        <xdr:cNvSpPr/>
      </xdr:nvSpPr>
      <xdr:spPr>
        <a:xfrm>
          <a:off x="14541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113756</xdr:rowOff>
    </xdr:from>
    <xdr:to>
      <xdr:col>81</xdr:col>
      <xdr:colOff>50800</xdr:colOff>
      <xdr:row>40</xdr:row>
      <xdr:rowOff>138249</xdr:rowOff>
    </xdr:to>
    <xdr:cxnSp macro="">
      <xdr:nvCxnSpPr>
        <xdr:cNvPr id="342" name="直線コネクタ 341">
          <a:extLst>
            <a:ext uri="{FF2B5EF4-FFF2-40B4-BE49-F238E27FC236}">
              <a16:creationId xmlns:a16="http://schemas.microsoft.com/office/drawing/2014/main" id="{41C611FC-7B82-4930-BB82-54B2D05364F4}"/>
            </a:ext>
          </a:extLst>
        </xdr:cNvPr>
        <xdr:cNvCxnSpPr/>
      </xdr:nvCxnSpPr>
      <xdr:spPr>
        <a:xfrm>
          <a:off x="14592300" y="69717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9072</xdr:rowOff>
    </xdr:from>
    <xdr:to>
      <xdr:col>72</xdr:col>
      <xdr:colOff>38100</xdr:colOff>
      <xdr:row>40</xdr:row>
      <xdr:rowOff>110672</xdr:rowOff>
    </xdr:to>
    <xdr:sp macro="" textlink="">
      <xdr:nvSpPr>
        <xdr:cNvPr id="343" name="楕円 342">
          <a:extLst>
            <a:ext uri="{FF2B5EF4-FFF2-40B4-BE49-F238E27FC236}">
              <a16:creationId xmlns:a16="http://schemas.microsoft.com/office/drawing/2014/main" id="{DC2B4173-BF06-4D42-95AE-DF24D732BFF8}"/>
            </a:ext>
          </a:extLst>
        </xdr:cNvPr>
        <xdr:cNvSpPr/>
      </xdr:nvSpPr>
      <xdr:spPr>
        <a:xfrm>
          <a:off x="13652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59872</xdr:rowOff>
    </xdr:from>
    <xdr:to>
      <xdr:col>76</xdr:col>
      <xdr:colOff>114300</xdr:colOff>
      <xdr:row>40</xdr:row>
      <xdr:rowOff>113756</xdr:rowOff>
    </xdr:to>
    <xdr:cxnSp macro="">
      <xdr:nvCxnSpPr>
        <xdr:cNvPr id="344" name="直線コネクタ 343">
          <a:extLst>
            <a:ext uri="{FF2B5EF4-FFF2-40B4-BE49-F238E27FC236}">
              <a16:creationId xmlns:a16="http://schemas.microsoft.com/office/drawing/2014/main" id="{BC26EA69-7614-4B1D-B30B-B135E473102E}"/>
            </a:ext>
          </a:extLst>
        </xdr:cNvPr>
        <xdr:cNvCxnSpPr/>
      </xdr:nvCxnSpPr>
      <xdr:spPr>
        <a:xfrm>
          <a:off x="13703300" y="69178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18869</xdr:rowOff>
    </xdr:from>
    <xdr:to>
      <xdr:col>67</xdr:col>
      <xdr:colOff>101600</xdr:colOff>
      <xdr:row>38</xdr:row>
      <xdr:rowOff>120469</xdr:rowOff>
    </xdr:to>
    <xdr:sp macro="" textlink="">
      <xdr:nvSpPr>
        <xdr:cNvPr id="345" name="楕円 344">
          <a:extLst>
            <a:ext uri="{FF2B5EF4-FFF2-40B4-BE49-F238E27FC236}">
              <a16:creationId xmlns:a16="http://schemas.microsoft.com/office/drawing/2014/main" id="{9663AC97-1AF2-4E1E-AE6C-97576805A110}"/>
            </a:ext>
          </a:extLst>
        </xdr:cNvPr>
        <xdr:cNvSpPr/>
      </xdr:nvSpPr>
      <xdr:spPr>
        <a:xfrm>
          <a:off x="12763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69669</xdr:rowOff>
    </xdr:from>
    <xdr:to>
      <xdr:col>71</xdr:col>
      <xdr:colOff>177800</xdr:colOff>
      <xdr:row>40</xdr:row>
      <xdr:rowOff>59872</xdr:rowOff>
    </xdr:to>
    <xdr:cxnSp macro="">
      <xdr:nvCxnSpPr>
        <xdr:cNvPr id="346" name="直線コネクタ 345">
          <a:extLst>
            <a:ext uri="{FF2B5EF4-FFF2-40B4-BE49-F238E27FC236}">
              <a16:creationId xmlns:a16="http://schemas.microsoft.com/office/drawing/2014/main" id="{65F0AAD7-1595-452A-91A5-8FD3E2D43F9A}"/>
            </a:ext>
          </a:extLst>
        </xdr:cNvPr>
        <xdr:cNvCxnSpPr/>
      </xdr:nvCxnSpPr>
      <xdr:spPr>
        <a:xfrm>
          <a:off x="12814300" y="6584769"/>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39F20F87-323A-494F-B2BB-68CEBD9A66B1}"/>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114135</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E2831E8E-4E31-4D79-B959-7F8CAF698891}"/>
            </a:ext>
          </a:extLst>
        </xdr:cNvPr>
        <xdr:cNvSpPr txBox="1"/>
      </xdr:nvSpPr>
      <xdr:spPr>
        <a:xfrm>
          <a:off x="14389744" y="645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115769</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358D369B-DFC3-4931-A695-EDA9050D1747}"/>
            </a:ext>
          </a:extLst>
        </xdr:cNvPr>
        <xdr:cNvSpPr txBox="1"/>
      </xdr:nvSpPr>
      <xdr:spPr>
        <a:xfrm>
          <a:off x="13500744" y="645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3DF126C3-1DD0-402E-91EF-11A166E0377B}"/>
            </a:ext>
          </a:extLst>
        </xdr:cNvPr>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8726</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3565022F-5E2C-49D2-A138-980D5D99AC20}"/>
            </a:ext>
          </a:extLst>
        </xdr:cNvPr>
        <xdr:cNvSpPr txBox="1"/>
      </xdr:nvSpPr>
      <xdr:spPr>
        <a:xfrm>
          <a:off x="152660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155683</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C438DCB1-CB1A-4CB1-B6CF-7C7B8BB33926}"/>
            </a:ext>
          </a:extLst>
        </xdr:cNvPr>
        <xdr:cNvSpPr txBox="1"/>
      </xdr:nvSpPr>
      <xdr:spPr>
        <a:xfrm>
          <a:off x="143897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101799</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60F92578-67F8-4E50-B3F5-B315D33444EC}"/>
            </a:ext>
          </a:extLst>
        </xdr:cNvPr>
        <xdr:cNvSpPr txBox="1"/>
      </xdr:nvSpPr>
      <xdr:spPr>
        <a:xfrm>
          <a:off x="13500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136996</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CCCCD4C2-750D-469E-A17D-27A4B531E4E4}"/>
            </a:ext>
          </a:extLst>
        </xdr:cNvPr>
        <xdr:cNvSpPr txBox="1"/>
      </xdr:nvSpPr>
      <xdr:spPr>
        <a:xfrm>
          <a:off x="12611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84DBCBC8-C9EB-4929-A704-8365E5D57C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6AFB89F9-F856-41E8-AEE3-0C26E9D589C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DEAE9969-F25A-4C1E-87A1-C6AFDB4DC36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55E7D2C6-3938-4418-8812-6DB5BA5BD8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422F2992-BD9F-4438-8E15-8C2CBCBD80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1F0CB4A4-A3AF-4E48-B977-C05A9716A8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A7D2680B-28FB-48A9-98BA-3E4EDC3E757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1D219C5E-AC1F-4816-9ECA-F596C5457A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79931982-448B-4C6B-B19A-AE56AA4045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C5925885-9D6F-4AE1-91DF-BE2A844722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14DC3568-C011-45E9-A782-E6821FCCFC3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a:extLst>
            <a:ext uri="{FF2B5EF4-FFF2-40B4-BE49-F238E27FC236}">
              <a16:creationId xmlns:a16="http://schemas.microsoft.com/office/drawing/2014/main" id="{CCC30587-F276-450E-A4E0-008DA8CD77D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519A699E-740A-4103-A330-E8F79C77AA7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a:extLst>
            <a:ext uri="{FF2B5EF4-FFF2-40B4-BE49-F238E27FC236}">
              <a16:creationId xmlns:a16="http://schemas.microsoft.com/office/drawing/2014/main" id="{AC4BABAF-D22D-4A38-B0AF-816A50318BE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73A535AF-18C6-4433-8153-4D579430E4A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0" name="テキスト ボックス 369">
          <a:extLst>
            <a:ext uri="{FF2B5EF4-FFF2-40B4-BE49-F238E27FC236}">
              <a16:creationId xmlns:a16="http://schemas.microsoft.com/office/drawing/2014/main" id="{F7029131-1FCB-4BD8-8233-F83FC25980DC}"/>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B1CDCEBA-A11B-4A5D-9551-6178F5028F2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2" name="テキスト ボックス 371">
          <a:extLst>
            <a:ext uri="{FF2B5EF4-FFF2-40B4-BE49-F238E27FC236}">
              <a16:creationId xmlns:a16="http://schemas.microsoft.com/office/drawing/2014/main" id="{76556EC0-9524-4619-96DB-32BA6183AF0B}"/>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EC5BD93C-C3B9-42C6-A8C7-D7406A3C601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a:extLst>
            <a:ext uri="{FF2B5EF4-FFF2-40B4-BE49-F238E27FC236}">
              <a16:creationId xmlns:a16="http://schemas.microsoft.com/office/drawing/2014/main" id="{940DEB26-AB06-4B05-B319-98DBFCA977BA}"/>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2A7B5F8A-C9AD-40A5-B906-213694760D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C9CC317A-BFBF-4E53-82F7-87D46CF0C01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19065F3D-0C9C-471E-8349-02EEF581039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8" name="直線コネクタ 377">
          <a:extLst>
            <a:ext uri="{FF2B5EF4-FFF2-40B4-BE49-F238E27FC236}">
              <a16:creationId xmlns:a16="http://schemas.microsoft.com/office/drawing/2014/main" id="{28B2852C-5519-4445-82BE-FAFE794BF303}"/>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9" name="【一般廃棄物処理施設】&#10;一人当たり有形固定資産（償却資産）額最小値テキスト">
          <a:extLst>
            <a:ext uri="{FF2B5EF4-FFF2-40B4-BE49-F238E27FC236}">
              <a16:creationId xmlns:a16="http://schemas.microsoft.com/office/drawing/2014/main" id="{7CE35286-9F2B-4733-9B22-2C46A7CF91DC}"/>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0" name="直線コネクタ 379">
          <a:extLst>
            <a:ext uri="{FF2B5EF4-FFF2-40B4-BE49-F238E27FC236}">
              <a16:creationId xmlns:a16="http://schemas.microsoft.com/office/drawing/2014/main" id="{5BCB81D2-058B-4882-9930-EBAC9D271853}"/>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22DB6276-AA69-44A7-91D4-174975B1A345}"/>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2" name="直線コネクタ 381">
          <a:extLst>
            <a:ext uri="{FF2B5EF4-FFF2-40B4-BE49-F238E27FC236}">
              <a16:creationId xmlns:a16="http://schemas.microsoft.com/office/drawing/2014/main" id="{385CC207-3304-42CE-84F7-BED1131045AF}"/>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C9C60A05-A0A8-4363-9338-98C8E694746D}"/>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4" name="フローチャート: 判断 383">
          <a:extLst>
            <a:ext uri="{FF2B5EF4-FFF2-40B4-BE49-F238E27FC236}">
              <a16:creationId xmlns:a16="http://schemas.microsoft.com/office/drawing/2014/main" id="{48CE4E5B-D676-4928-9005-43A7DFBF0B53}"/>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5" name="フローチャート: 判断 384">
          <a:extLst>
            <a:ext uri="{FF2B5EF4-FFF2-40B4-BE49-F238E27FC236}">
              <a16:creationId xmlns:a16="http://schemas.microsoft.com/office/drawing/2014/main" id="{DE16DCA9-0617-4E66-9EC4-024DC0B8989E}"/>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48971</xdr:rowOff>
    </xdr:from>
    <xdr:to>
      <xdr:col>107</xdr:col>
      <xdr:colOff>101600</xdr:colOff>
      <xdr:row>41</xdr:row>
      <xdr:rowOff>150571</xdr:rowOff>
    </xdr:to>
    <xdr:sp macro="" textlink="">
      <xdr:nvSpPr>
        <xdr:cNvPr id="386" name="フローチャート: 判断 385">
          <a:extLst>
            <a:ext uri="{FF2B5EF4-FFF2-40B4-BE49-F238E27FC236}">
              <a16:creationId xmlns:a16="http://schemas.microsoft.com/office/drawing/2014/main" id="{E302C8E2-339C-4DF9-BCBE-C5E315AAD618}"/>
            </a:ext>
          </a:extLst>
        </xdr:cNvPr>
        <xdr:cNvSpPr/>
      </xdr:nvSpPr>
      <xdr:spPr>
        <a:xfrm>
          <a:off x="20383500" y="707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52149</xdr:rowOff>
    </xdr:from>
    <xdr:to>
      <xdr:col>102</xdr:col>
      <xdr:colOff>165100</xdr:colOff>
      <xdr:row>41</xdr:row>
      <xdr:rowOff>153749</xdr:rowOff>
    </xdr:to>
    <xdr:sp macro="" textlink="">
      <xdr:nvSpPr>
        <xdr:cNvPr id="387" name="フローチャート: 判断 386">
          <a:extLst>
            <a:ext uri="{FF2B5EF4-FFF2-40B4-BE49-F238E27FC236}">
              <a16:creationId xmlns:a16="http://schemas.microsoft.com/office/drawing/2014/main" id="{A8FB019A-95B5-4486-8715-1A10DF9463ED}"/>
            </a:ext>
          </a:extLst>
        </xdr:cNvPr>
        <xdr:cNvSpPr/>
      </xdr:nvSpPr>
      <xdr:spPr>
        <a:xfrm>
          <a:off x="19494500" y="70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50655</xdr:rowOff>
    </xdr:from>
    <xdr:to>
      <xdr:col>98</xdr:col>
      <xdr:colOff>38100</xdr:colOff>
      <xdr:row>41</xdr:row>
      <xdr:rowOff>152255</xdr:rowOff>
    </xdr:to>
    <xdr:sp macro="" textlink="">
      <xdr:nvSpPr>
        <xdr:cNvPr id="388" name="フローチャート: 判断 387">
          <a:extLst>
            <a:ext uri="{FF2B5EF4-FFF2-40B4-BE49-F238E27FC236}">
              <a16:creationId xmlns:a16="http://schemas.microsoft.com/office/drawing/2014/main" id="{77878574-256B-4884-9810-EEE24C0A0FEF}"/>
            </a:ext>
          </a:extLst>
        </xdr:cNvPr>
        <xdr:cNvSpPr/>
      </xdr:nvSpPr>
      <xdr:spPr>
        <a:xfrm>
          <a:off x="18605500" y="708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DF3CAEC-8BA7-4353-B3AA-09742B1B8E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DEF3705C-D57A-4A18-BD1A-FB6CD892A6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A72B934-0A04-49A4-A6FA-047B3064129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497F6DA-16A9-434B-9BE4-AFF1059F5B2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6294AF2-635B-4561-A7C1-47B82373C5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107686</xdr:rowOff>
    </xdr:from>
    <xdr:to>
      <xdr:col>116</xdr:col>
      <xdr:colOff>114300</xdr:colOff>
      <xdr:row>42</xdr:row>
      <xdr:rowOff>37836</xdr:rowOff>
    </xdr:to>
    <xdr:sp macro="" textlink="">
      <xdr:nvSpPr>
        <xdr:cNvPr id="394" name="楕円 393">
          <a:extLst>
            <a:ext uri="{FF2B5EF4-FFF2-40B4-BE49-F238E27FC236}">
              <a16:creationId xmlns:a16="http://schemas.microsoft.com/office/drawing/2014/main" id="{E9FF4662-2799-4A2C-838E-F8ADEEB4DB12}"/>
            </a:ext>
          </a:extLst>
        </xdr:cNvPr>
        <xdr:cNvSpPr/>
      </xdr:nvSpPr>
      <xdr:spPr>
        <a:xfrm>
          <a:off x="22110700" y="713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22613</xdr:rowOff>
    </xdr:from>
    <xdr:ext cx="534377" cy="259045"/>
    <xdr:sp macro="" textlink="">
      <xdr:nvSpPr>
        <xdr:cNvPr id="395" name="【一般廃棄物処理施設】&#10;一人当たり有形固定資産（償却資産）額該当値テキスト">
          <a:extLst>
            <a:ext uri="{FF2B5EF4-FFF2-40B4-BE49-F238E27FC236}">
              <a16:creationId xmlns:a16="http://schemas.microsoft.com/office/drawing/2014/main" id="{C9355A5E-854D-4433-93A0-8A25665085F0}"/>
            </a:ext>
          </a:extLst>
        </xdr:cNvPr>
        <xdr:cNvSpPr txBox="1"/>
      </xdr:nvSpPr>
      <xdr:spPr>
        <a:xfrm>
          <a:off x="22199600" y="70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107829</xdr:rowOff>
    </xdr:from>
    <xdr:to>
      <xdr:col>112</xdr:col>
      <xdr:colOff>38100</xdr:colOff>
      <xdr:row>42</xdr:row>
      <xdr:rowOff>37979</xdr:rowOff>
    </xdr:to>
    <xdr:sp macro="" textlink="">
      <xdr:nvSpPr>
        <xdr:cNvPr id="396" name="楕円 395">
          <a:extLst>
            <a:ext uri="{FF2B5EF4-FFF2-40B4-BE49-F238E27FC236}">
              <a16:creationId xmlns:a16="http://schemas.microsoft.com/office/drawing/2014/main" id="{1F46A621-D236-4365-A2B3-1B34DB5EEE32}"/>
            </a:ext>
          </a:extLst>
        </xdr:cNvPr>
        <xdr:cNvSpPr/>
      </xdr:nvSpPr>
      <xdr:spPr>
        <a:xfrm>
          <a:off x="21272500" y="71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158486</xdr:rowOff>
    </xdr:from>
    <xdr:to>
      <xdr:col>116</xdr:col>
      <xdr:colOff>63500</xdr:colOff>
      <xdr:row>41</xdr:row>
      <xdr:rowOff>158629</xdr:rowOff>
    </xdr:to>
    <xdr:cxnSp macro="">
      <xdr:nvCxnSpPr>
        <xdr:cNvPr id="397" name="直線コネクタ 396">
          <a:extLst>
            <a:ext uri="{FF2B5EF4-FFF2-40B4-BE49-F238E27FC236}">
              <a16:creationId xmlns:a16="http://schemas.microsoft.com/office/drawing/2014/main" id="{DA62D37B-AC5E-4B7F-AEFE-7EAE20D52AF1}"/>
            </a:ext>
          </a:extLst>
        </xdr:cNvPr>
        <xdr:cNvCxnSpPr/>
      </xdr:nvCxnSpPr>
      <xdr:spPr>
        <a:xfrm flipV="1">
          <a:off x="21323300" y="7187936"/>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108020</xdr:rowOff>
    </xdr:from>
    <xdr:to>
      <xdr:col>107</xdr:col>
      <xdr:colOff>101600</xdr:colOff>
      <xdr:row>42</xdr:row>
      <xdr:rowOff>38170</xdr:rowOff>
    </xdr:to>
    <xdr:sp macro="" textlink="">
      <xdr:nvSpPr>
        <xdr:cNvPr id="398" name="楕円 397">
          <a:extLst>
            <a:ext uri="{FF2B5EF4-FFF2-40B4-BE49-F238E27FC236}">
              <a16:creationId xmlns:a16="http://schemas.microsoft.com/office/drawing/2014/main" id="{A1F84E6A-E3DC-49FF-A63B-185605BCA1CE}"/>
            </a:ext>
          </a:extLst>
        </xdr:cNvPr>
        <xdr:cNvSpPr/>
      </xdr:nvSpPr>
      <xdr:spPr>
        <a:xfrm>
          <a:off x="20383500" y="71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158629</xdr:rowOff>
    </xdr:from>
    <xdr:to>
      <xdr:col>111</xdr:col>
      <xdr:colOff>177800</xdr:colOff>
      <xdr:row>41</xdr:row>
      <xdr:rowOff>158820</xdr:rowOff>
    </xdr:to>
    <xdr:cxnSp macro="">
      <xdr:nvCxnSpPr>
        <xdr:cNvPr id="399" name="直線コネクタ 398">
          <a:extLst>
            <a:ext uri="{FF2B5EF4-FFF2-40B4-BE49-F238E27FC236}">
              <a16:creationId xmlns:a16="http://schemas.microsoft.com/office/drawing/2014/main" id="{E09D2CD2-21A7-4187-9ADD-47D8ACC53F3C}"/>
            </a:ext>
          </a:extLst>
        </xdr:cNvPr>
        <xdr:cNvCxnSpPr/>
      </xdr:nvCxnSpPr>
      <xdr:spPr>
        <a:xfrm flipV="1">
          <a:off x="20434300" y="718807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107923</xdr:rowOff>
    </xdr:from>
    <xdr:to>
      <xdr:col>102</xdr:col>
      <xdr:colOff>165100</xdr:colOff>
      <xdr:row>42</xdr:row>
      <xdr:rowOff>38073</xdr:rowOff>
    </xdr:to>
    <xdr:sp macro="" textlink="">
      <xdr:nvSpPr>
        <xdr:cNvPr id="400" name="楕円 399">
          <a:extLst>
            <a:ext uri="{FF2B5EF4-FFF2-40B4-BE49-F238E27FC236}">
              <a16:creationId xmlns:a16="http://schemas.microsoft.com/office/drawing/2014/main" id="{E8797276-646F-4F31-A0E8-ECD77D37DECC}"/>
            </a:ext>
          </a:extLst>
        </xdr:cNvPr>
        <xdr:cNvSpPr/>
      </xdr:nvSpPr>
      <xdr:spPr>
        <a:xfrm>
          <a:off x="19494500" y="71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158723</xdr:rowOff>
    </xdr:from>
    <xdr:to>
      <xdr:col>107</xdr:col>
      <xdr:colOff>50800</xdr:colOff>
      <xdr:row>41</xdr:row>
      <xdr:rowOff>158820</xdr:rowOff>
    </xdr:to>
    <xdr:cxnSp macro="">
      <xdr:nvCxnSpPr>
        <xdr:cNvPr id="401" name="直線コネクタ 400">
          <a:extLst>
            <a:ext uri="{FF2B5EF4-FFF2-40B4-BE49-F238E27FC236}">
              <a16:creationId xmlns:a16="http://schemas.microsoft.com/office/drawing/2014/main" id="{596D41D7-6F05-4D96-9DFC-13E89FE4B8D2}"/>
            </a:ext>
          </a:extLst>
        </xdr:cNvPr>
        <xdr:cNvCxnSpPr/>
      </xdr:nvCxnSpPr>
      <xdr:spPr>
        <a:xfrm>
          <a:off x="19545300" y="7188173"/>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95867</xdr:rowOff>
    </xdr:from>
    <xdr:to>
      <xdr:col>98</xdr:col>
      <xdr:colOff>38100</xdr:colOff>
      <xdr:row>42</xdr:row>
      <xdr:rowOff>26017</xdr:rowOff>
    </xdr:to>
    <xdr:sp macro="" textlink="">
      <xdr:nvSpPr>
        <xdr:cNvPr id="402" name="楕円 401">
          <a:extLst>
            <a:ext uri="{FF2B5EF4-FFF2-40B4-BE49-F238E27FC236}">
              <a16:creationId xmlns:a16="http://schemas.microsoft.com/office/drawing/2014/main" id="{A63B104C-F96F-4B3E-A214-66023EA2B037}"/>
            </a:ext>
          </a:extLst>
        </xdr:cNvPr>
        <xdr:cNvSpPr/>
      </xdr:nvSpPr>
      <xdr:spPr>
        <a:xfrm>
          <a:off x="18605500" y="71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146667</xdr:rowOff>
    </xdr:from>
    <xdr:to>
      <xdr:col>102</xdr:col>
      <xdr:colOff>114300</xdr:colOff>
      <xdr:row>41</xdr:row>
      <xdr:rowOff>158723</xdr:rowOff>
    </xdr:to>
    <xdr:cxnSp macro="">
      <xdr:nvCxnSpPr>
        <xdr:cNvPr id="403" name="直線コネクタ 402">
          <a:extLst>
            <a:ext uri="{FF2B5EF4-FFF2-40B4-BE49-F238E27FC236}">
              <a16:creationId xmlns:a16="http://schemas.microsoft.com/office/drawing/2014/main" id="{B69ADD3F-2BB3-4963-8644-000A85B4BF5B}"/>
            </a:ext>
          </a:extLst>
        </xdr:cNvPr>
        <xdr:cNvCxnSpPr/>
      </xdr:nvCxnSpPr>
      <xdr:spPr>
        <a:xfrm>
          <a:off x="18656300" y="7176117"/>
          <a:ext cx="8890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C0C2600E-9A93-46D1-9982-4692B77BC8D4}"/>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167098</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id="{42B1B442-7F4B-42E3-984E-46EB5AA33D07}"/>
            </a:ext>
          </a:extLst>
        </xdr:cNvPr>
        <xdr:cNvSpPr txBox="1"/>
      </xdr:nvSpPr>
      <xdr:spPr>
        <a:xfrm>
          <a:off x="20134795" y="685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170276</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id="{79996FD5-2C22-4BCA-8BBD-5511299455D3}"/>
            </a:ext>
          </a:extLst>
        </xdr:cNvPr>
        <xdr:cNvSpPr txBox="1"/>
      </xdr:nvSpPr>
      <xdr:spPr>
        <a:xfrm>
          <a:off x="19245795" y="685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168782</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id="{3823DFE4-6A4F-4D3A-A06D-E6F2A94E9F77}"/>
            </a:ext>
          </a:extLst>
        </xdr:cNvPr>
        <xdr:cNvSpPr txBox="1"/>
      </xdr:nvSpPr>
      <xdr:spPr>
        <a:xfrm>
          <a:off x="18356795" y="685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29106</xdr:rowOff>
    </xdr:from>
    <xdr:ext cx="534377" cy="259045"/>
    <xdr:sp macro="" textlink="">
      <xdr:nvSpPr>
        <xdr:cNvPr id="408" name="n_1mainValue【一般廃棄物処理施設】&#10;一人当たり有形固定資産（償却資産）額">
          <a:extLst>
            <a:ext uri="{FF2B5EF4-FFF2-40B4-BE49-F238E27FC236}">
              <a16:creationId xmlns:a16="http://schemas.microsoft.com/office/drawing/2014/main" id="{31DD68C6-8D6D-4C2E-974C-DE400995BDC4}"/>
            </a:ext>
          </a:extLst>
        </xdr:cNvPr>
        <xdr:cNvSpPr txBox="1"/>
      </xdr:nvSpPr>
      <xdr:spPr>
        <a:xfrm>
          <a:off x="21043411" y="72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29297</xdr:rowOff>
    </xdr:from>
    <xdr:ext cx="534377" cy="259045"/>
    <xdr:sp macro="" textlink="">
      <xdr:nvSpPr>
        <xdr:cNvPr id="409" name="n_2mainValue【一般廃棄物処理施設】&#10;一人当たり有形固定資産（償却資産）額">
          <a:extLst>
            <a:ext uri="{FF2B5EF4-FFF2-40B4-BE49-F238E27FC236}">
              <a16:creationId xmlns:a16="http://schemas.microsoft.com/office/drawing/2014/main" id="{0EFF6A44-C1A1-4063-B4DE-CF53BE7F5340}"/>
            </a:ext>
          </a:extLst>
        </xdr:cNvPr>
        <xdr:cNvSpPr txBox="1"/>
      </xdr:nvSpPr>
      <xdr:spPr>
        <a:xfrm>
          <a:off x="20167111" y="723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29200</xdr:rowOff>
    </xdr:from>
    <xdr:ext cx="534377" cy="259045"/>
    <xdr:sp macro="" textlink="">
      <xdr:nvSpPr>
        <xdr:cNvPr id="410" name="n_3mainValue【一般廃棄物処理施設】&#10;一人当たり有形固定資産（償却資産）額">
          <a:extLst>
            <a:ext uri="{FF2B5EF4-FFF2-40B4-BE49-F238E27FC236}">
              <a16:creationId xmlns:a16="http://schemas.microsoft.com/office/drawing/2014/main" id="{68BF3D05-03C5-4900-AC29-EE0A36F026B0}"/>
            </a:ext>
          </a:extLst>
        </xdr:cNvPr>
        <xdr:cNvSpPr txBox="1"/>
      </xdr:nvSpPr>
      <xdr:spPr>
        <a:xfrm>
          <a:off x="19278111" y="723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17144</xdr:rowOff>
    </xdr:from>
    <xdr:ext cx="534377" cy="259045"/>
    <xdr:sp macro="" textlink="">
      <xdr:nvSpPr>
        <xdr:cNvPr id="411" name="n_4mainValue【一般廃棄物処理施設】&#10;一人当たり有形固定資産（償却資産）額">
          <a:extLst>
            <a:ext uri="{FF2B5EF4-FFF2-40B4-BE49-F238E27FC236}">
              <a16:creationId xmlns:a16="http://schemas.microsoft.com/office/drawing/2014/main" id="{7634E74B-4243-4E4E-9A0D-2F2687B49FF5}"/>
            </a:ext>
          </a:extLst>
        </xdr:cNvPr>
        <xdr:cNvSpPr txBox="1"/>
      </xdr:nvSpPr>
      <xdr:spPr>
        <a:xfrm>
          <a:off x="18389111" y="72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7CB6BE2-1C49-42E8-B110-EFC22852F1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4A698AAC-D1A5-4887-8930-B8AD0B496F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36E80FED-ED2F-471C-AD1F-D0A65FFDDD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33C4B339-293E-4674-99CD-59959D3009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6FE54CFB-E278-4A87-BDFF-BC3BD6292ED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86665BB3-C49A-41C9-B5D0-E3F8210ACA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78276915-AD82-4852-A064-9A1405D31E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14A00F08-F933-4171-877C-2C7ECE79F5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65FACD4D-4361-45AD-A076-E125D613756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260FAFBB-E484-4324-B62C-D446B6D30C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D13DBAF3-0499-4CE6-B2E4-68D46A34C7F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CEC0F150-5BA2-47BD-9280-226CEB78BC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214E345B-D410-4997-BF30-4F5FC83272E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64D63FE9-1B95-46FB-89B0-85624A86442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E8C48DA4-1139-4F09-9813-65271710021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8440C7FB-0EEC-425B-B4E9-9A042B3B3BB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DB2081CC-A25A-485B-8C93-56E389559B4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1417BF38-AAC0-4EA8-8F10-D6924B29171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FB00FDBD-2F70-4A76-B602-CE75CB0EA44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255A7098-7855-4D9C-A144-D28E3DEBAB1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210613B2-F109-426B-9FF4-E4548BF4BFE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71C1FAE9-F89E-4A62-A3D1-F350394C136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B9F66C89-184E-4FEC-B900-596A70C14D3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B8BBB8A4-5554-44F4-AAF1-FD692FF3CA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B9F53491-F778-4380-8BF3-830A2EE2F77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7" name="直線コネクタ 436">
          <a:extLst>
            <a:ext uri="{FF2B5EF4-FFF2-40B4-BE49-F238E27FC236}">
              <a16:creationId xmlns:a16="http://schemas.microsoft.com/office/drawing/2014/main" id="{BFE05A0C-C9E4-4ED3-BC1C-09B5F7B199CC}"/>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5CD60068-412E-43DD-8D95-8F928ED16E4C}"/>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9" name="直線コネクタ 438">
          <a:extLst>
            <a:ext uri="{FF2B5EF4-FFF2-40B4-BE49-F238E27FC236}">
              <a16:creationId xmlns:a16="http://schemas.microsoft.com/office/drawing/2014/main" id="{890248F0-4611-4D85-8562-4A47982EB12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3D7D09F5-A1B4-47A8-8B7C-90820FCC324F}"/>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1" name="直線コネクタ 440">
          <a:extLst>
            <a:ext uri="{FF2B5EF4-FFF2-40B4-BE49-F238E27FC236}">
              <a16:creationId xmlns:a16="http://schemas.microsoft.com/office/drawing/2014/main" id="{3EF12D8F-672A-40D5-821E-7ABABE6D5FDC}"/>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4CC042D5-25EC-449D-A2C6-8EDFBB6634A3}"/>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3" name="フローチャート: 判断 442">
          <a:extLst>
            <a:ext uri="{FF2B5EF4-FFF2-40B4-BE49-F238E27FC236}">
              <a16:creationId xmlns:a16="http://schemas.microsoft.com/office/drawing/2014/main" id="{2CCC7109-F03E-4E27-953B-6AF8CACBF1B8}"/>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4" name="フローチャート: 判断 443">
          <a:extLst>
            <a:ext uri="{FF2B5EF4-FFF2-40B4-BE49-F238E27FC236}">
              <a16:creationId xmlns:a16="http://schemas.microsoft.com/office/drawing/2014/main" id="{45705829-77F4-4DAB-BB77-C1A0B9F36784}"/>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140244</xdr:rowOff>
    </xdr:from>
    <xdr:to>
      <xdr:col>76</xdr:col>
      <xdr:colOff>165100</xdr:colOff>
      <xdr:row>60</xdr:row>
      <xdr:rowOff>70394</xdr:rowOff>
    </xdr:to>
    <xdr:sp macro="" textlink="">
      <xdr:nvSpPr>
        <xdr:cNvPr id="445" name="フローチャート: 判断 444">
          <a:extLst>
            <a:ext uri="{FF2B5EF4-FFF2-40B4-BE49-F238E27FC236}">
              <a16:creationId xmlns:a16="http://schemas.microsoft.com/office/drawing/2014/main" id="{BA253D93-2C7F-4F56-813E-4538A3914438}"/>
            </a:ext>
          </a:extLst>
        </xdr:cNvPr>
        <xdr:cNvSpPr/>
      </xdr:nvSpPr>
      <xdr:spPr>
        <a:xfrm>
          <a:off x="14541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135346</xdr:rowOff>
    </xdr:from>
    <xdr:to>
      <xdr:col>72</xdr:col>
      <xdr:colOff>38100</xdr:colOff>
      <xdr:row>60</xdr:row>
      <xdr:rowOff>65496</xdr:rowOff>
    </xdr:to>
    <xdr:sp macro="" textlink="">
      <xdr:nvSpPr>
        <xdr:cNvPr id="446" name="フローチャート: 判断 445">
          <a:extLst>
            <a:ext uri="{FF2B5EF4-FFF2-40B4-BE49-F238E27FC236}">
              <a16:creationId xmlns:a16="http://schemas.microsoft.com/office/drawing/2014/main" id="{53DEDE02-42CE-4C75-81AB-9F42F7E92ABE}"/>
            </a:ext>
          </a:extLst>
        </xdr:cNvPr>
        <xdr:cNvSpPr/>
      </xdr:nvSpPr>
      <xdr:spPr>
        <a:xfrm>
          <a:off x="13652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447" name="フローチャート: 判断 446">
          <a:extLst>
            <a:ext uri="{FF2B5EF4-FFF2-40B4-BE49-F238E27FC236}">
              <a16:creationId xmlns:a16="http://schemas.microsoft.com/office/drawing/2014/main" id="{CDF24FFB-8CB4-4B2F-B673-1A91D4437847}"/>
            </a:ext>
          </a:extLst>
        </xdr:cNvPr>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F509CC8-19EF-4785-978F-F240FD6056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D7600D5-D41B-44A1-861E-01C7F6C4E6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8576E05A-8ACB-4288-8999-E35B898BF6F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D97D59DF-A126-492F-959C-8D1C69256CC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2DE79CD0-F222-4D8C-B787-48A0BC1F27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453" name="楕円 452">
          <a:extLst>
            <a:ext uri="{FF2B5EF4-FFF2-40B4-BE49-F238E27FC236}">
              <a16:creationId xmlns:a16="http://schemas.microsoft.com/office/drawing/2014/main" id="{1DC9C8C0-1C49-465C-BE9E-771A855221E0}"/>
            </a:ext>
          </a:extLst>
        </xdr:cNvPr>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569D5EDE-FA48-4513-AF21-E48E65461E42}"/>
            </a:ext>
          </a:extLst>
        </xdr:cNvPr>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87993</xdr:rowOff>
    </xdr:from>
    <xdr:to>
      <xdr:col>81</xdr:col>
      <xdr:colOff>101600</xdr:colOff>
      <xdr:row>61</xdr:row>
      <xdr:rowOff>18143</xdr:rowOff>
    </xdr:to>
    <xdr:sp macro="" textlink="">
      <xdr:nvSpPr>
        <xdr:cNvPr id="455" name="楕円 454">
          <a:extLst>
            <a:ext uri="{FF2B5EF4-FFF2-40B4-BE49-F238E27FC236}">
              <a16:creationId xmlns:a16="http://schemas.microsoft.com/office/drawing/2014/main" id="{ABBBED4C-5EBB-4F77-B215-CDBA41E44212}"/>
            </a:ext>
          </a:extLst>
        </xdr:cNvPr>
        <xdr:cNvSpPr/>
      </xdr:nvSpPr>
      <xdr:spPr>
        <a:xfrm>
          <a:off x="15430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138793</xdr:rowOff>
    </xdr:from>
    <xdr:to>
      <xdr:col>85</xdr:col>
      <xdr:colOff>127000</xdr:colOff>
      <xdr:row>61</xdr:row>
      <xdr:rowOff>8165</xdr:rowOff>
    </xdr:to>
    <xdr:cxnSp macro="">
      <xdr:nvCxnSpPr>
        <xdr:cNvPr id="456" name="直線コネクタ 455">
          <a:extLst>
            <a:ext uri="{FF2B5EF4-FFF2-40B4-BE49-F238E27FC236}">
              <a16:creationId xmlns:a16="http://schemas.microsoft.com/office/drawing/2014/main" id="{585B25E3-55C6-4868-BFE9-78BB86C27D7F}"/>
            </a:ext>
          </a:extLst>
        </xdr:cNvPr>
        <xdr:cNvCxnSpPr/>
      </xdr:nvCxnSpPr>
      <xdr:spPr>
        <a:xfrm>
          <a:off x="15481300" y="10425793"/>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45538</xdr:rowOff>
    </xdr:from>
    <xdr:to>
      <xdr:col>76</xdr:col>
      <xdr:colOff>165100</xdr:colOff>
      <xdr:row>60</xdr:row>
      <xdr:rowOff>147138</xdr:rowOff>
    </xdr:to>
    <xdr:sp macro="" textlink="">
      <xdr:nvSpPr>
        <xdr:cNvPr id="457" name="楕円 456">
          <a:extLst>
            <a:ext uri="{FF2B5EF4-FFF2-40B4-BE49-F238E27FC236}">
              <a16:creationId xmlns:a16="http://schemas.microsoft.com/office/drawing/2014/main" id="{40854808-DD99-436E-8B90-A39F05467451}"/>
            </a:ext>
          </a:extLst>
        </xdr:cNvPr>
        <xdr:cNvSpPr/>
      </xdr:nvSpPr>
      <xdr:spPr>
        <a:xfrm>
          <a:off x="14541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60</xdr:row>
      <xdr:rowOff>138793</xdr:rowOff>
    </xdr:to>
    <xdr:cxnSp macro="">
      <xdr:nvCxnSpPr>
        <xdr:cNvPr id="458" name="直線コネクタ 457">
          <a:extLst>
            <a:ext uri="{FF2B5EF4-FFF2-40B4-BE49-F238E27FC236}">
              <a16:creationId xmlns:a16="http://schemas.microsoft.com/office/drawing/2014/main" id="{147F1550-5FE9-45D0-B354-BC23A1275B10}"/>
            </a:ext>
          </a:extLst>
        </xdr:cNvPr>
        <xdr:cNvCxnSpPr/>
      </xdr:nvCxnSpPr>
      <xdr:spPr>
        <a:xfrm>
          <a:off x="14592300" y="103833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459" name="楕円 458">
          <a:extLst>
            <a:ext uri="{FF2B5EF4-FFF2-40B4-BE49-F238E27FC236}">
              <a16:creationId xmlns:a16="http://schemas.microsoft.com/office/drawing/2014/main" id="{C8162834-C68E-4B2B-AC2F-BCE2AB2F546F}"/>
            </a:ext>
          </a:extLst>
        </xdr:cNvPr>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96338</xdr:rowOff>
    </xdr:to>
    <xdr:cxnSp macro="">
      <xdr:nvCxnSpPr>
        <xdr:cNvPr id="460" name="直線コネクタ 459">
          <a:extLst>
            <a:ext uri="{FF2B5EF4-FFF2-40B4-BE49-F238E27FC236}">
              <a16:creationId xmlns:a16="http://schemas.microsoft.com/office/drawing/2014/main" id="{D2D66B09-4011-4B4D-AD1F-DD9235735EFC}"/>
            </a:ext>
          </a:extLst>
        </xdr:cNvPr>
        <xdr:cNvCxnSpPr/>
      </xdr:nvCxnSpPr>
      <xdr:spPr>
        <a:xfrm>
          <a:off x="13703300" y="1034251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123916</xdr:rowOff>
    </xdr:from>
    <xdr:to>
      <xdr:col>67</xdr:col>
      <xdr:colOff>101600</xdr:colOff>
      <xdr:row>60</xdr:row>
      <xdr:rowOff>54066</xdr:rowOff>
    </xdr:to>
    <xdr:sp macro="" textlink="">
      <xdr:nvSpPr>
        <xdr:cNvPr id="461" name="楕円 460">
          <a:extLst>
            <a:ext uri="{FF2B5EF4-FFF2-40B4-BE49-F238E27FC236}">
              <a16:creationId xmlns:a16="http://schemas.microsoft.com/office/drawing/2014/main" id="{BEF89CE6-63EA-47F5-A62D-F8936F11B8B7}"/>
            </a:ext>
          </a:extLst>
        </xdr:cNvPr>
        <xdr:cNvSpPr/>
      </xdr:nvSpPr>
      <xdr:spPr>
        <a:xfrm>
          <a:off x="12763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3266</xdr:rowOff>
    </xdr:from>
    <xdr:to>
      <xdr:col>71</xdr:col>
      <xdr:colOff>177800</xdr:colOff>
      <xdr:row>60</xdr:row>
      <xdr:rowOff>55517</xdr:rowOff>
    </xdr:to>
    <xdr:cxnSp macro="">
      <xdr:nvCxnSpPr>
        <xdr:cNvPr id="462" name="直線コネクタ 461">
          <a:extLst>
            <a:ext uri="{FF2B5EF4-FFF2-40B4-BE49-F238E27FC236}">
              <a16:creationId xmlns:a16="http://schemas.microsoft.com/office/drawing/2014/main" id="{89C90622-ADDF-4AB5-9B91-86594DC1A052}"/>
            </a:ext>
          </a:extLst>
        </xdr:cNvPr>
        <xdr:cNvCxnSpPr/>
      </xdr:nvCxnSpPr>
      <xdr:spPr>
        <a:xfrm>
          <a:off x="12814300" y="102902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B9818AD8-A094-472C-A694-C5D5550B7382}"/>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369B11D0-F841-4726-922F-7759000AC6BF}"/>
            </a:ext>
          </a:extLst>
        </xdr:cNvPr>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82023</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431C575A-9017-452C-8F00-6326A8532A10}"/>
            </a:ext>
          </a:extLst>
        </xdr:cNvPr>
        <xdr:cNvSpPr txBox="1"/>
      </xdr:nvSpPr>
      <xdr:spPr>
        <a:xfrm>
          <a:off x="13500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8058E2EF-5622-48D7-AB67-97BE811E49B5}"/>
            </a:ext>
          </a:extLst>
        </xdr:cNvPr>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9270</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5CF27CDD-6C92-4CF5-91F5-4CC95B6BB350}"/>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138265</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D36B88D6-AB7B-41E2-8044-7402F5E48E79}"/>
            </a:ext>
          </a:extLst>
        </xdr:cNvPr>
        <xdr:cNvSpPr txBox="1"/>
      </xdr:nvSpPr>
      <xdr:spPr>
        <a:xfrm>
          <a:off x="14389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97444</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2194E90D-0F0B-4738-B3A9-F8DA350EC9B0}"/>
            </a:ext>
          </a:extLst>
        </xdr:cNvPr>
        <xdr:cNvSpPr txBox="1"/>
      </xdr:nvSpPr>
      <xdr:spPr>
        <a:xfrm>
          <a:off x="13500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45193</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746735BB-9F87-4826-9E91-947E19235589}"/>
            </a:ext>
          </a:extLst>
        </xdr:cNvPr>
        <xdr:cNvSpPr txBox="1"/>
      </xdr:nvSpPr>
      <xdr:spPr>
        <a:xfrm>
          <a:off x="12611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B18C610A-BC7B-4DA9-B3F0-98A7BAB7A4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F0C9EBDF-5647-4836-AAE2-792E3E448D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827F7BA-0E00-47E5-9548-D84E346A6D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372F3F13-624E-44B0-97BF-9150BD45B39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FD5BE17C-B569-426B-AB0A-A928CACF1E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74B2F6A5-9944-4239-97DB-263A003DCA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45C13985-557F-4FAB-A96C-144178B220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AF1EC162-ABF4-4D1C-B83C-D558AB33BA2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83E6AD04-0A42-4B06-AF01-2CADF8D939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B9F9C9D3-A128-47C4-95E8-1145349591B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C9B0F567-0A75-484C-93C5-C462DFA1EC5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A95E4494-F1C0-4693-BD54-C1F40A73481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06CA2931-601C-43EC-AD63-AE30F6E26E7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3B847F94-D238-4733-BB3A-311928FD16F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4A365B0D-947C-4BD3-AEA1-2D3CB3D3852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E7DFB0DA-4DD2-4142-930B-8B3EAB6571D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322DF29A-D523-48B9-A262-3FE181182CA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3CA53999-AA2C-4AE2-844A-B1209F394B8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D3B0BD8-6CD9-4FB7-A735-30F619B766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939A9015-CC7F-4FB3-8F18-784472C26D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B21BD3E1-343D-4B32-BAEC-6CB76D71E95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2" name="直線コネクタ 491">
          <a:extLst>
            <a:ext uri="{FF2B5EF4-FFF2-40B4-BE49-F238E27FC236}">
              <a16:creationId xmlns:a16="http://schemas.microsoft.com/office/drawing/2014/main" id="{F6E17C61-7C9E-45F1-8CD4-BB35189B68FB}"/>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A0244C4A-CAF6-4B75-8840-F016BE4E9C48}"/>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4" name="直線コネクタ 493">
          <a:extLst>
            <a:ext uri="{FF2B5EF4-FFF2-40B4-BE49-F238E27FC236}">
              <a16:creationId xmlns:a16="http://schemas.microsoft.com/office/drawing/2014/main" id="{D469AC29-40DC-447E-B83C-E7FFFF35F225}"/>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7D586492-5600-4DCC-B021-A262AC624D2D}"/>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6" name="直線コネクタ 495">
          <a:extLst>
            <a:ext uri="{FF2B5EF4-FFF2-40B4-BE49-F238E27FC236}">
              <a16:creationId xmlns:a16="http://schemas.microsoft.com/office/drawing/2014/main" id="{FD1D0DCC-7EEE-4531-BDA5-780E47AC3C4F}"/>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44617A1B-2D4B-4B35-8813-0F2FE97E7F87}"/>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98" name="フローチャート: 判断 497">
          <a:extLst>
            <a:ext uri="{FF2B5EF4-FFF2-40B4-BE49-F238E27FC236}">
              <a16:creationId xmlns:a16="http://schemas.microsoft.com/office/drawing/2014/main" id="{B21B7185-B550-4279-B3A0-D1D1978EF0F1}"/>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99" name="フローチャート: 判断 498">
          <a:extLst>
            <a:ext uri="{FF2B5EF4-FFF2-40B4-BE49-F238E27FC236}">
              <a16:creationId xmlns:a16="http://schemas.microsoft.com/office/drawing/2014/main" id="{02C8E23E-6BDD-4B11-A4C5-1553BA038421}"/>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60757</xdr:rowOff>
    </xdr:from>
    <xdr:to>
      <xdr:col>107</xdr:col>
      <xdr:colOff>101600</xdr:colOff>
      <xdr:row>63</xdr:row>
      <xdr:rowOff>162357</xdr:rowOff>
    </xdr:to>
    <xdr:sp macro="" textlink="">
      <xdr:nvSpPr>
        <xdr:cNvPr id="500" name="フローチャート: 判断 499">
          <a:extLst>
            <a:ext uri="{FF2B5EF4-FFF2-40B4-BE49-F238E27FC236}">
              <a16:creationId xmlns:a16="http://schemas.microsoft.com/office/drawing/2014/main" id="{DEABC19E-785D-4BC6-8AD9-1F9A56C81519}"/>
            </a:ext>
          </a:extLst>
        </xdr:cNvPr>
        <xdr:cNvSpPr/>
      </xdr:nvSpPr>
      <xdr:spPr>
        <a:xfrm>
          <a:off x="20383500" y="1086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501" name="フローチャート: 判断 500">
          <a:extLst>
            <a:ext uri="{FF2B5EF4-FFF2-40B4-BE49-F238E27FC236}">
              <a16:creationId xmlns:a16="http://schemas.microsoft.com/office/drawing/2014/main" id="{F7E16CB2-3FE8-4ADA-92E8-DECD6FD2A004}"/>
            </a:ext>
          </a:extLst>
        </xdr:cNvPr>
        <xdr:cNvSpPr/>
      </xdr:nvSpPr>
      <xdr:spPr>
        <a:xfrm>
          <a:off x="19494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60299</xdr:rowOff>
    </xdr:from>
    <xdr:to>
      <xdr:col>98</xdr:col>
      <xdr:colOff>38100</xdr:colOff>
      <xdr:row>63</xdr:row>
      <xdr:rowOff>161899</xdr:rowOff>
    </xdr:to>
    <xdr:sp macro="" textlink="">
      <xdr:nvSpPr>
        <xdr:cNvPr id="502" name="フローチャート: 判断 501">
          <a:extLst>
            <a:ext uri="{FF2B5EF4-FFF2-40B4-BE49-F238E27FC236}">
              <a16:creationId xmlns:a16="http://schemas.microsoft.com/office/drawing/2014/main" id="{8963C725-67BF-48EF-86F6-B8C272AF2B96}"/>
            </a:ext>
          </a:extLst>
        </xdr:cNvPr>
        <xdr:cNvSpPr/>
      </xdr:nvSpPr>
      <xdr:spPr>
        <a:xfrm>
          <a:off x="18605500" y="108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BC3AD5F-A18B-46E6-B2FC-4A055A0C5B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0A6B755-1013-461C-A1CF-F47FD5FCA7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5E64AAC-2B87-42A9-AF19-A24B735191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AF70B0A-24B5-4099-BC16-2572B30B742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30B3FD5-C483-4535-BFD7-FE0EDBAA4B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153112</xdr:rowOff>
    </xdr:from>
    <xdr:to>
      <xdr:col>116</xdr:col>
      <xdr:colOff>114300</xdr:colOff>
      <xdr:row>63</xdr:row>
      <xdr:rowOff>83262</xdr:rowOff>
    </xdr:to>
    <xdr:sp macro="" textlink="">
      <xdr:nvSpPr>
        <xdr:cNvPr id="508" name="楕円 507">
          <a:extLst>
            <a:ext uri="{FF2B5EF4-FFF2-40B4-BE49-F238E27FC236}">
              <a16:creationId xmlns:a16="http://schemas.microsoft.com/office/drawing/2014/main" id="{68376EB2-41E8-416D-90B6-F6B4E36E5C5A}"/>
            </a:ext>
          </a:extLst>
        </xdr:cNvPr>
        <xdr:cNvSpPr/>
      </xdr:nvSpPr>
      <xdr:spPr>
        <a:xfrm>
          <a:off x="221107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112489</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326E5D75-E44C-4D65-9434-E7CAA29B136D}"/>
            </a:ext>
          </a:extLst>
        </xdr:cNvPr>
        <xdr:cNvSpPr txBox="1"/>
      </xdr:nvSpPr>
      <xdr:spPr>
        <a:xfrm>
          <a:off x="22199600" y="1057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155397</xdr:rowOff>
    </xdr:from>
    <xdr:to>
      <xdr:col>112</xdr:col>
      <xdr:colOff>38100</xdr:colOff>
      <xdr:row>63</xdr:row>
      <xdr:rowOff>85547</xdr:rowOff>
    </xdr:to>
    <xdr:sp macro="" textlink="">
      <xdr:nvSpPr>
        <xdr:cNvPr id="510" name="楕円 509">
          <a:extLst>
            <a:ext uri="{FF2B5EF4-FFF2-40B4-BE49-F238E27FC236}">
              <a16:creationId xmlns:a16="http://schemas.microsoft.com/office/drawing/2014/main" id="{17692BC7-8FC6-45C9-9B2F-9AD7DCC45FE6}"/>
            </a:ext>
          </a:extLst>
        </xdr:cNvPr>
        <xdr:cNvSpPr/>
      </xdr:nvSpPr>
      <xdr:spPr>
        <a:xfrm>
          <a:off x="21272500" y="107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32462</xdr:rowOff>
    </xdr:from>
    <xdr:to>
      <xdr:col>116</xdr:col>
      <xdr:colOff>63500</xdr:colOff>
      <xdr:row>63</xdr:row>
      <xdr:rowOff>34747</xdr:rowOff>
    </xdr:to>
    <xdr:cxnSp macro="">
      <xdr:nvCxnSpPr>
        <xdr:cNvPr id="511" name="直線コネクタ 510">
          <a:extLst>
            <a:ext uri="{FF2B5EF4-FFF2-40B4-BE49-F238E27FC236}">
              <a16:creationId xmlns:a16="http://schemas.microsoft.com/office/drawing/2014/main" id="{C878AB0C-D4F9-4431-BCDC-E33981FCE30D}"/>
            </a:ext>
          </a:extLst>
        </xdr:cNvPr>
        <xdr:cNvCxnSpPr/>
      </xdr:nvCxnSpPr>
      <xdr:spPr>
        <a:xfrm flipV="1">
          <a:off x="21323300" y="1083381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157683</xdr:rowOff>
    </xdr:from>
    <xdr:to>
      <xdr:col>107</xdr:col>
      <xdr:colOff>101600</xdr:colOff>
      <xdr:row>63</xdr:row>
      <xdr:rowOff>87833</xdr:rowOff>
    </xdr:to>
    <xdr:sp macro="" textlink="">
      <xdr:nvSpPr>
        <xdr:cNvPr id="512" name="楕円 511">
          <a:extLst>
            <a:ext uri="{FF2B5EF4-FFF2-40B4-BE49-F238E27FC236}">
              <a16:creationId xmlns:a16="http://schemas.microsoft.com/office/drawing/2014/main" id="{77C34D40-B4E8-4342-8F98-694C750BD814}"/>
            </a:ext>
          </a:extLst>
        </xdr:cNvPr>
        <xdr:cNvSpPr/>
      </xdr:nvSpPr>
      <xdr:spPr>
        <a:xfrm>
          <a:off x="20383500" y="107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34747</xdr:rowOff>
    </xdr:from>
    <xdr:to>
      <xdr:col>111</xdr:col>
      <xdr:colOff>177800</xdr:colOff>
      <xdr:row>63</xdr:row>
      <xdr:rowOff>37033</xdr:rowOff>
    </xdr:to>
    <xdr:cxnSp macro="">
      <xdr:nvCxnSpPr>
        <xdr:cNvPr id="513" name="直線コネクタ 512">
          <a:extLst>
            <a:ext uri="{FF2B5EF4-FFF2-40B4-BE49-F238E27FC236}">
              <a16:creationId xmlns:a16="http://schemas.microsoft.com/office/drawing/2014/main" id="{669AD36B-6112-4566-9FDB-17B93D22EF3A}"/>
            </a:ext>
          </a:extLst>
        </xdr:cNvPr>
        <xdr:cNvCxnSpPr/>
      </xdr:nvCxnSpPr>
      <xdr:spPr>
        <a:xfrm flipV="1">
          <a:off x="20434300" y="108360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159969</xdr:rowOff>
    </xdr:from>
    <xdr:to>
      <xdr:col>102</xdr:col>
      <xdr:colOff>165100</xdr:colOff>
      <xdr:row>63</xdr:row>
      <xdr:rowOff>90119</xdr:rowOff>
    </xdr:to>
    <xdr:sp macro="" textlink="">
      <xdr:nvSpPr>
        <xdr:cNvPr id="514" name="楕円 513">
          <a:extLst>
            <a:ext uri="{FF2B5EF4-FFF2-40B4-BE49-F238E27FC236}">
              <a16:creationId xmlns:a16="http://schemas.microsoft.com/office/drawing/2014/main" id="{1C026973-96ED-4092-B565-AC50947F08E8}"/>
            </a:ext>
          </a:extLst>
        </xdr:cNvPr>
        <xdr:cNvSpPr/>
      </xdr:nvSpPr>
      <xdr:spPr>
        <a:xfrm>
          <a:off x="194945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37033</xdr:rowOff>
    </xdr:from>
    <xdr:to>
      <xdr:col>107</xdr:col>
      <xdr:colOff>50800</xdr:colOff>
      <xdr:row>63</xdr:row>
      <xdr:rowOff>39319</xdr:rowOff>
    </xdr:to>
    <xdr:cxnSp macro="">
      <xdr:nvCxnSpPr>
        <xdr:cNvPr id="515" name="直線コネクタ 514">
          <a:extLst>
            <a:ext uri="{FF2B5EF4-FFF2-40B4-BE49-F238E27FC236}">
              <a16:creationId xmlns:a16="http://schemas.microsoft.com/office/drawing/2014/main" id="{1D0C29C7-B365-48BD-B355-8BF2DD6A4F26}"/>
            </a:ext>
          </a:extLst>
        </xdr:cNvPr>
        <xdr:cNvCxnSpPr/>
      </xdr:nvCxnSpPr>
      <xdr:spPr>
        <a:xfrm flipV="1">
          <a:off x="19545300" y="108383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163626</xdr:rowOff>
    </xdr:from>
    <xdr:to>
      <xdr:col>98</xdr:col>
      <xdr:colOff>38100</xdr:colOff>
      <xdr:row>63</xdr:row>
      <xdr:rowOff>93776</xdr:rowOff>
    </xdr:to>
    <xdr:sp macro="" textlink="">
      <xdr:nvSpPr>
        <xdr:cNvPr id="516" name="楕円 515">
          <a:extLst>
            <a:ext uri="{FF2B5EF4-FFF2-40B4-BE49-F238E27FC236}">
              <a16:creationId xmlns:a16="http://schemas.microsoft.com/office/drawing/2014/main" id="{A62A1AE2-1287-4CBD-8609-01D23E898D8E}"/>
            </a:ext>
          </a:extLst>
        </xdr:cNvPr>
        <xdr:cNvSpPr/>
      </xdr:nvSpPr>
      <xdr:spPr>
        <a:xfrm>
          <a:off x="18605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39319</xdr:rowOff>
    </xdr:from>
    <xdr:to>
      <xdr:col>102</xdr:col>
      <xdr:colOff>114300</xdr:colOff>
      <xdr:row>63</xdr:row>
      <xdr:rowOff>42976</xdr:rowOff>
    </xdr:to>
    <xdr:cxnSp macro="">
      <xdr:nvCxnSpPr>
        <xdr:cNvPr id="517" name="直線コネクタ 516">
          <a:extLst>
            <a:ext uri="{FF2B5EF4-FFF2-40B4-BE49-F238E27FC236}">
              <a16:creationId xmlns:a16="http://schemas.microsoft.com/office/drawing/2014/main" id="{6058D19F-0F7C-48C5-A0FC-9940CE4F8F3A}"/>
            </a:ext>
          </a:extLst>
        </xdr:cNvPr>
        <xdr:cNvCxnSpPr/>
      </xdr:nvCxnSpPr>
      <xdr:spPr>
        <a:xfrm flipV="1">
          <a:off x="18656300" y="1084066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518" name="n_1aveValue【保健センター・保健所】&#10;一人当たり面積">
          <a:extLst>
            <a:ext uri="{FF2B5EF4-FFF2-40B4-BE49-F238E27FC236}">
              <a16:creationId xmlns:a16="http://schemas.microsoft.com/office/drawing/2014/main" id="{6B7ED461-5EC2-4B16-81FB-58C3FE005D9B}"/>
            </a:ext>
          </a:extLst>
        </xdr:cNvPr>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153484</xdr:rowOff>
    </xdr:from>
    <xdr:ext cx="469744" cy="259045"/>
    <xdr:sp macro="" textlink="">
      <xdr:nvSpPr>
        <xdr:cNvPr id="519" name="n_2aveValue【保健センター・保健所】&#10;一人当たり面積">
          <a:extLst>
            <a:ext uri="{FF2B5EF4-FFF2-40B4-BE49-F238E27FC236}">
              <a16:creationId xmlns:a16="http://schemas.microsoft.com/office/drawing/2014/main" id="{E9E36341-3BAC-45C3-B2E7-63F7FF4D81FC}"/>
            </a:ext>
          </a:extLst>
        </xdr:cNvPr>
        <xdr:cNvSpPr txBox="1"/>
      </xdr:nvSpPr>
      <xdr:spPr>
        <a:xfrm>
          <a:off x="20199427" y="109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520" name="n_3aveValue【保健センター・保健所】&#10;一人当たり面積">
          <a:extLst>
            <a:ext uri="{FF2B5EF4-FFF2-40B4-BE49-F238E27FC236}">
              <a16:creationId xmlns:a16="http://schemas.microsoft.com/office/drawing/2014/main" id="{F71D099B-E4E7-4A1E-BFAA-6717775CC41A}"/>
            </a:ext>
          </a:extLst>
        </xdr:cNvPr>
        <xdr:cNvSpPr txBox="1"/>
      </xdr:nvSpPr>
      <xdr:spPr>
        <a:xfrm>
          <a:off x="19310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153026</xdr:rowOff>
    </xdr:from>
    <xdr:ext cx="469744" cy="259045"/>
    <xdr:sp macro="" textlink="">
      <xdr:nvSpPr>
        <xdr:cNvPr id="521" name="n_4aveValue【保健センター・保健所】&#10;一人当たり面積">
          <a:extLst>
            <a:ext uri="{FF2B5EF4-FFF2-40B4-BE49-F238E27FC236}">
              <a16:creationId xmlns:a16="http://schemas.microsoft.com/office/drawing/2014/main" id="{011A0FDA-A261-4152-9E58-A8A69149F8AD}"/>
            </a:ext>
          </a:extLst>
        </xdr:cNvPr>
        <xdr:cNvSpPr txBox="1"/>
      </xdr:nvSpPr>
      <xdr:spPr>
        <a:xfrm>
          <a:off x="18421427" y="1095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102074</xdr:rowOff>
    </xdr:from>
    <xdr:ext cx="469744" cy="259045"/>
    <xdr:sp macro="" textlink="">
      <xdr:nvSpPr>
        <xdr:cNvPr id="522" name="n_1mainValue【保健センター・保健所】&#10;一人当たり面積">
          <a:extLst>
            <a:ext uri="{FF2B5EF4-FFF2-40B4-BE49-F238E27FC236}">
              <a16:creationId xmlns:a16="http://schemas.microsoft.com/office/drawing/2014/main" id="{1F069B62-0CE2-427B-A53F-0BD4BFB168C9}"/>
            </a:ext>
          </a:extLst>
        </xdr:cNvPr>
        <xdr:cNvSpPr txBox="1"/>
      </xdr:nvSpPr>
      <xdr:spPr>
        <a:xfrm>
          <a:off x="21075727" y="1056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104360</xdr:rowOff>
    </xdr:from>
    <xdr:ext cx="469744" cy="259045"/>
    <xdr:sp macro="" textlink="">
      <xdr:nvSpPr>
        <xdr:cNvPr id="523" name="n_2mainValue【保健センター・保健所】&#10;一人当たり面積">
          <a:extLst>
            <a:ext uri="{FF2B5EF4-FFF2-40B4-BE49-F238E27FC236}">
              <a16:creationId xmlns:a16="http://schemas.microsoft.com/office/drawing/2014/main" id="{274BCF2F-C5B1-4D2E-8BFB-217D2B08C905}"/>
            </a:ext>
          </a:extLst>
        </xdr:cNvPr>
        <xdr:cNvSpPr txBox="1"/>
      </xdr:nvSpPr>
      <xdr:spPr>
        <a:xfrm>
          <a:off x="20199427" y="105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106646</xdr:rowOff>
    </xdr:from>
    <xdr:ext cx="469744" cy="259045"/>
    <xdr:sp macro="" textlink="">
      <xdr:nvSpPr>
        <xdr:cNvPr id="524" name="n_3mainValue【保健センター・保健所】&#10;一人当たり面積">
          <a:extLst>
            <a:ext uri="{FF2B5EF4-FFF2-40B4-BE49-F238E27FC236}">
              <a16:creationId xmlns:a16="http://schemas.microsoft.com/office/drawing/2014/main" id="{CF96EAC0-3500-42DF-930A-28287ED3028B}"/>
            </a:ext>
          </a:extLst>
        </xdr:cNvPr>
        <xdr:cNvSpPr txBox="1"/>
      </xdr:nvSpPr>
      <xdr:spPr>
        <a:xfrm>
          <a:off x="19310427" y="105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110303</xdr:rowOff>
    </xdr:from>
    <xdr:ext cx="469744" cy="259045"/>
    <xdr:sp macro="" textlink="">
      <xdr:nvSpPr>
        <xdr:cNvPr id="525" name="n_4mainValue【保健センター・保健所】&#10;一人当たり面積">
          <a:extLst>
            <a:ext uri="{FF2B5EF4-FFF2-40B4-BE49-F238E27FC236}">
              <a16:creationId xmlns:a16="http://schemas.microsoft.com/office/drawing/2014/main" id="{07DB051B-FDB7-4678-9A92-ED812B7A118E}"/>
            </a:ext>
          </a:extLst>
        </xdr:cNvPr>
        <xdr:cNvSpPr txBox="1"/>
      </xdr:nvSpPr>
      <xdr:spPr>
        <a:xfrm>
          <a:off x="18421427" y="105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2A8A9902-60B4-4531-AA35-DB938F1555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85954EA5-2C3F-40C6-8FE0-F824EEB6AD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399F4213-F833-4E34-832A-4E21676A752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FCE7E60E-C95C-46FA-A93E-77702695B0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4EAAF621-3557-4240-BD12-F2DE111091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49EF1E3A-FC24-4FAD-8236-76BEEAF937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26D897A1-071F-4DC4-9C0B-C5A14B92BD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C10A4F4E-4B57-4B27-9989-B33817722F6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D5FDAA52-9C8B-4CBD-B9B5-2ABF28E11D4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DFE6A3F1-6692-4361-A51D-6B5538859EC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A0048CF6-6D9B-4ECF-A2AC-B2F15EB54A6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1F30BEFF-D699-4352-8AA7-5EBDE3A5D5B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834D54BB-F20A-4515-BC90-81A0313DAB8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051F8625-3FFF-42E0-947C-EF12EF5F9DF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42092AA5-196D-41AA-9FD4-016DE3A333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C2AAD1F6-81FE-4470-8AD2-A3EA653DFDD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5878A62B-9366-4B0C-9B29-565B1DC11C4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42248B4A-C643-4A8D-9BEE-CCD2293EC2B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F951DC18-9F7F-4EE8-A652-825F210E6FC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1C2E7690-02A4-47CC-98AA-1410E8B63AE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164496C2-292C-4C46-86DD-BF56DF1B960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DC1008AC-C00E-4262-833E-9F1C437E779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6FEA16FA-DD87-4B54-B8ED-FEF5AF1BD85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D5EF7811-4492-4248-B851-DE3748D2B1B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97962C3A-FA10-4158-95F4-A3461B1AB4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6807BA86-1057-4919-80A1-D87AA72E1161}"/>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B8F8B591-71A2-494C-B7E4-172814CC9B0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4A231A7D-AC09-48FA-9322-840C0E8A933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D97A73C9-E4BE-463E-B8A5-CFF5D4A16C4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a:extLst>
            <a:ext uri="{FF2B5EF4-FFF2-40B4-BE49-F238E27FC236}">
              <a16:creationId xmlns:a16="http://schemas.microsoft.com/office/drawing/2014/main" id="{14B71ED8-F1DB-43BE-9BB8-41641FB29AC5}"/>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D07ADB61-99A5-4425-8671-0F77973FE5FF}"/>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7" name="フローチャート: 判断 556">
          <a:extLst>
            <a:ext uri="{FF2B5EF4-FFF2-40B4-BE49-F238E27FC236}">
              <a16:creationId xmlns:a16="http://schemas.microsoft.com/office/drawing/2014/main" id="{C9CDC6FF-9ACD-4A5C-AFD1-210EDF35B4F9}"/>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8" name="フローチャート: 判断 557">
          <a:extLst>
            <a:ext uri="{FF2B5EF4-FFF2-40B4-BE49-F238E27FC236}">
              <a16:creationId xmlns:a16="http://schemas.microsoft.com/office/drawing/2014/main" id="{1D371877-8839-46CE-AE10-6FD3E939437E}"/>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108131</xdr:rowOff>
    </xdr:from>
    <xdr:to>
      <xdr:col>76</xdr:col>
      <xdr:colOff>165100</xdr:colOff>
      <xdr:row>83</xdr:row>
      <xdr:rowOff>38281</xdr:rowOff>
    </xdr:to>
    <xdr:sp macro="" textlink="">
      <xdr:nvSpPr>
        <xdr:cNvPr id="559" name="フローチャート: 判断 558">
          <a:extLst>
            <a:ext uri="{FF2B5EF4-FFF2-40B4-BE49-F238E27FC236}">
              <a16:creationId xmlns:a16="http://schemas.microsoft.com/office/drawing/2014/main" id="{967A4E6E-546F-4F10-8AAE-AEFD8536BC0F}"/>
            </a:ext>
          </a:extLst>
        </xdr:cNvPr>
        <xdr:cNvSpPr/>
      </xdr:nvSpPr>
      <xdr:spPr>
        <a:xfrm>
          <a:off x="14541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60" name="フローチャート: 判断 559">
          <a:extLst>
            <a:ext uri="{FF2B5EF4-FFF2-40B4-BE49-F238E27FC236}">
              <a16:creationId xmlns:a16="http://schemas.microsoft.com/office/drawing/2014/main" id="{FE5C2B69-13D6-458F-834F-8E99B9CAD55C}"/>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54248</xdr:rowOff>
    </xdr:from>
    <xdr:to>
      <xdr:col>67</xdr:col>
      <xdr:colOff>101600</xdr:colOff>
      <xdr:row>82</xdr:row>
      <xdr:rowOff>155848</xdr:rowOff>
    </xdr:to>
    <xdr:sp macro="" textlink="">
      <xdr:nvSpPr>
        <xdr:cNvPr id="561" name="フローチャート: 判断 560">
          <a:extLst>
            <a:ext uri="{FF2B5EF4-FFF2-40B4-BE49-F238E27FC236}">
              <a16:creationId xmlns:a16="http://schemas.microsoft.com/office/drawing/2014/main" id="{B9C906EA-72FF-4C83-B3D1-DEC62845AC24}"/>
            </a:ext>
          </a:extLst>
        </xdr:cNvPr>
        <xdr:cNvSpPr/>
      </xdr:nvSpPr>
      <xdr:spPr>
        <a:xfrm>
          <a:off x="12763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843F167-F630-45CF-9447-32C0AE69C0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CDB85620-DBD6-4305-B9A8-62CE5F578DA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9BB89B04-BA21-4474-97E0-BA0A8C169F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69907FA7-5664-446D-AC91-CC6662771D9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747C36AE-018B-447E-AB73-54D93D34044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47716</xdr:rowOff>
    </xdr:from>
    <xdr:to>
      <xdr:col>85</xdr:col>
      <xdr:colOff>177800</xdr:colOff>
      <xdr:row>82</xdr:row>
      <xdr:rowOff>149316</xdr:rowOff>
    </xdr:to>
    <xdr:sp macro="" textlink="">
      <xdr:nvSpPr>
        <xdr:cNvPr id="567" name="楕円 566">
          <a:extLst>
            <a:ext uri="{FF2B5EF4-FFF2-40B4-BE49-F238E27FC236}">
              <a16:creationId xmlns:a16="http://schemas.microsoft.com/office/drawing/2014/main" id="{8A956602-4B3A-4190-A5B2-798B7CAC36AB}"/>
            </a:ext>
          </a:extLst>
        </xdr:cNvPr>
        <xdr:cNvSpPr/>
      </xdr:nvSpPr>
      <xdr:spPr>
        <a:xfrm>
          <a:off x="16268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70593</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DB6732A6-2F26-471C-9A50-6CBD98E891B6}"/>
            </a:ext>
          </a:extLst>
        </xdr:cNvPr>
        <xdr:cNvSpPr txBox="1"/>
      </xdr:nvSpPr>
      <xdr:spPr>
        <a:xfrm>
          <a:off x="16357600" y="1395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569" name="楕円 568">
          <a:extLst>
            <a:ext uri="{FF2B5EF4-FFF2-40B4-BE49-F238E27FC236}">
              <a16:creationId xmlns:a16="http://schemas.microsoft.com/office/drawing/2014/main" id="{419BCE9B-2CB5-4BBD-AC70-0DE23D5E1D1D}"/>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98516</xdr:rowOff>
    </xdr:from>
    <xdr:to>
      <xdr:col>85</xdr:col>
      <xdr:colOff>127000</xdr:colOff>
      <xdr:row>82</xdr:row>
      <xdr:rowOff>155666</xdr:rowOff>
    </xdr:to>
    <xdr:cxnSp macro="">
      <xdr:nvCxnSpPr>
        <xdr:cNvPr id="570" name="直線コネクタ 569">
          <a:extLst>
            <a:ext uri="{FF2B5EF4-FFF2-40B4-BE49-F238E27FC236}">
              <a16:creationId xmlns:a16="http://schemas.microsoft.com/office/drawing/2014/main" id="{0C0FA05B-A2FE-4276-BD84-27345999759B}"/>
            </a:ext>
          </a:extLst>
        </xdr:cNvPr>
        <xdr:cNvCxnSpPr/>
      </xdr:nvCxnSpPr>
      <xdr:spPr>
        <a:xfrm flipV="1">
          <a:off x="15481300" y="1415741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10161</xdr:rowOff>
    </xdr:from>
    <xdr:to>
      <xdr:col>76</xdr:col>
      <xdr:colOff>165100</xdr:colOff>
      <xdr:row>83</xdr:row>
      <xdr:rowOff>111761</xdr:rowOff>
    </xdr:to>
    <xdr:sp macro="" textlink="">
      <xdr:nvSpPr>
        <xdr:cNvPr id="571" name="楕円 570">
          <a:extLst>
            <a:ext uri="{FF2B5EF4-FFF2-40B4-BE49-F238E27FC236}">
              <a16:creationId xmlns:a16="http://schemas.microsoft.com/office/drawing/2014/main" id="{FF3BE7E4-D0C0-4C3E-BC81-3CC7FBA06907}"/>
            </a:ext>
          </a:extLst>
        </xdr:cNvPr>
        <xdr:cNvSpPr/>
      </xdr:nvSpPr>
      <xdr:spPr>
        <a:xfrm>
          <a:off x="14541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155666</xdr:rowOff>
    </xdr:from>
    <xdr:to>
      <xdr:col>81</xdr:col>
      <xdr:colOff>50800</xdr:colOff>
      <xdr:row>83</xdr:row>
      <xdr:rowOff>60961</xdr:rowOff>
    </xdr:to>
    <xdr:cxnSp macro="">
      <xdr:nvCxnSpPr>
        <xdr:cNvPr id="572" name="直線コネクタ 571">
          <a:extLst>
            <a:ext uri="{FF2B5EF4-FFF2-40B4-BE49-F238E27FC236}">
              <a16:creationId xmlns:a16="http://schemas.microsoft.com/office/drawing/2014/main" id="{ECF06A90-8EA5-4FC2-8D12-F8A7F29AF4FD}"/>
            </a:ext>
          </a:extLst>
        </xdr:cNvPr>
        <xdr:cNvCxnSpPr/>
      </xdr:nvCxnSpPr>
      <xdr:spPr>
        <a:xfrm flipV="1">
          <a:off x="14592300" y="14214566"/>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119562</xdr:rowOff>
    </xdr:from>
    <xdr:to>
      <xdr:col>72</xdr:col>
      <xdr:colOff>38100</xdr:colOff>
      <xdr:row>84</xdr:row>
      <xdr:rowOff>49712</xdr:rowOff>
    </xdr:to>
    <xdr:sp macro="" textlink="">
      <xdr:nvSpPr>
        <xdr:cNvPr id="573" name="楕円 572">
          <a:extLst>
            <a:ext uri="{FF2B5EF4-FFF2-40B4-BE49-F238E27FC236}">
              <a16:creationId xmlns:a16="http://schemas.microsoft.com/office/drawing/2014/main" id="{36E234F6-D3E1-462E-A654-F48052E80623}"/>
            </a:ext>
          </a:extLst>
        </xdr:cNvPr>
        <xdr:cNvSpPr/>
      </xdr:nvSpPr>
      <xdr:spPr>
        <a:xfrm>
          <a:off x="13652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60961</xdr:rowOff>
    </xdr:from>
    <xdr:to>
      <xdr:col>76</xdr:col>
      <xdr:colOff>114300</xdr:colOff>
      <xdr:row>83</xdr:row>
      <xdr:rowOff>170362</xdr:rowOff>
    </xdr:to>
    <xdr:cxnSp macro="">
      <xdr:nvCxnSpPr>
        <xdr:cNvPr id="574" name="直線コネクタ 573">
          <a:extLst>
            <a:ext uri="{FF2B5EF4-FFF2-40B4-BE49-F238E27FC236}">
              <a16:creationId xmlns:a16="http://schemas.microsoft.com/office/drawing/2014/main" id="{0ED0B763-D806-4A90-B607-4BBCE19AC7B5}"/>
            </a:ext>
          </a:extLst>
        </xdr:cNvPr>
        <xdr:cNvCxnSpPr/>
      </xdr:nvCxnSpPr>
      <xdr:spPr>
        <a:xfrm flipV="1">
          <a:off x="13703300" y="14291311"/>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148952</xdr:rowOff>
    </xdr:from>
    <xdr:to>
      <xdr:col>67</xdr:col>
      <xdr:colOff>101600</xdr:colOff>
      <xdr:row>84</xdr:row>
      <xdr:rowOff>79102</xdr:rowOff>
    </xdr:to>
    <xdr:sp macro="" textlink="">
      <xdr:nvSpPr>
        <xdr:cNvPr id="575" name="楕円 574">
          <a:extLst>
            <a:ext uri="{FF2B5EF4-FFF2-40B4-BE49-F238E27FC236}">
              <a16:creationId xmlns:a16="http://schemas.microsoft.com/office/drawing/2014/main" id="{9770331C-E594-4046-968E-A6D8463F4479}"/>
            </a:ext>
          </a:extLst>
        </xdr:cNvPr>
        <xdr:cNvSpPr/>
      </xdr:nvSpPr>
      <xdr:spPr>
        <a:xfrm>
          <a:off x="12763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170362</xdr:rowOff>
    </xdr:from>
    <xdr:to>
      <xdr:col>71</xdr:col>
      <xdr:colOff>177800</xdr:colOff>
      <xdr:row>84</xdr:row>
      <xdr:rowOff>28302</xdr:rowOff>
    </xdr:to>
    <xdr:cxnSp macro="">
      <xdr:nvCxnSpPr>
        <xdr:cNvPr id="576" name="直線コネクタ 575">
          <a:extLst>
            <a:ext uri="{FF2B5EF4-FFF2-40B4-BE49-F238E27FC236}">
              <a16:creationId xmlns:a16="http://schemas.microsoft.com/office/drawing/2014/main" id="{37DA1BD8-6E12-43C9-BC07-2FEFA6E0CC83}"/>
            </a:ext>
          </a:extLst>
        </xdr:cNvPr>
        <xdr:cNvCxnSpPr/>
      </xdr:nvCxnSpPr>
      <xdr:spPr>
        <a:xfrm flipV="1">
          <a:off x="12814300" y="144007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7" name="n_1aveValue【消防施設】&#10;有形固定資産減価償却率">
          <a:extLst>
            <a:ext uri="{FF2B5EF4-FFF2-40B4-BE49-F238E27FC236}">
              <a16:creationId xmlns:a16="http://schemas.microsoft.com/office/drawing/2014/main" id="{7BC67AB0-4335-4C3C-94F3-1721BE29CA1A}"/>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54808</xdr:rowOff>
    </xdr:from>
    <xdr:ext cx="405111" cy="259045"/>
    <xdr:sp macro="" textlink="">
      <xdr:nvSpPr>
        <xdr:cNvPr id="578" name="n_2aveValue【消防施設】&#10;有形固定資産減価償却率">
          <a:extLst>
            <a:ext uri="{FF2B5EF4-FFF2-40B4-BE49-F238E27FC236}">
              <a16:creationId xmlns:a16="http://schemas.microsoft.com/office/drawing/2014/main" id="{E1E5B8D8-3F11-4564-A46F-FFCB43D85267}"/>
            </a:ext>
          </a:extLst>
        </xdr:cNvPr>
        <xdr:cNvSpPr txBox="1"/>
      </xdr:nvSpPr>
      <xdr:spPr>
        <a:xfrm>
          <a:off x="14389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9" name="n_3aveValue【消防施設】&#10;有形固定資産減価償却率">
          <a:extLst>
            <a:ext uri="{FF2B5EF4-FFF2-40B4-BE49-F238E27FC236}">
              <a16:creationId xmlns:a16="http://schemas.microsoft.com/office/drawing/2014/main" id="{3D26A575-9B79-46ED-B308-F6302BF1D75C}"/>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925</xdr:rowOff>
    </xdr:from>
    <xdr:ext cx="405111" cy="259045"/>
    <xdr:sp macro="" textlink="">
      <xdr:nvSpPr>
        <xdr:cNvPr id="580" name="n_4aveValue【消防施設】&#10;有形固定資産減価償却率">
          <a:extLst>
            <a:ext uri="{FF2B5EF4-FFF2-40B4-BE49-F238E27FC236}">
              <a16:creationId xmlns:a16="http://schemas.microsoft.com/office/drawing/2014/main" id="{B78498B6-164E-4454-8543-2D0284189B8C}"/>
            </a:ext>
          </a:extLst>
        </xdr:cNvPr>
        <xdr:cNvSpPr txBox="1"/>
      </xdr:nvSpPr>
      <xdr:spPr>
        <a:xfrm>
          <a:off x="12611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581" name="n_1mainValue【消防施設】&#10;有形固定資産減価償却率">
          <a:extLst>
            <a:ext uri="{FF2B5EF4-FFF2-40B4-BE49-F238E27FC236}">
              <a16:creationId xmlns:a16="http://schemas.microsoft.com/office/drawing/2014/main" id="{0CBBB6BF-F29C-44DF-9645-E57BF2C584C3}"/>
            </a:ext>
          </a:extLst>
        </xdr:cNvPr>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582" name="n_2mainValue【消防施設】&#10;有形固定資産減価償却率">
          <a:extLst>
            <a:ext uri="{FF2B5EF4-FFF2-40B4-BE49-F238E27FC236}">
              <a16:creationId xmlns:a16="http://schemas.microsoft.com/office/drawing/2014/main" id="{630C07AF-D322-4451-BBEC-02F522DF5A6D}"/>
            </a:ext>
          </a:extLst>
        </xdr:cNvPr>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40839</xdr:rowOff>
    </xdr:from>
    <xdr:ext cx="405111" cy="259045"/>
    <xdr:sp macro="" textlink="">
      <xdr:nvSpPr>
        <xdr:cNvPr id="583" name="n_3mainValue【消防施設】&#10;有形固定資産減価償却率">
          <a:extLst>
            <a:ext uri="{FF2B5EF4-FFF2-40B4-BE49-F238E27FC236}">
              <a16:creationId xmlns:a16="http://schemas.microsoft.com/office/drawing/2014/main" id="{8BAE67A3-9016-44F5-9304-F3FB65A356E8}"/>
            </a:ext>
          </a:extLst>
        </xdr:cNvPr>
        <xdr:cNvSpPr txBox="1"/>
      </xdr:nvSpPr>
      <xdr:spPr>
        <a:xfrm>
          <a:off x="13500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70229</xdr:rowOff>
    </xdr:from>
    <xdr:ext cx="405111" cy="259045"/>
    <xdr:sp macro="" textlink="">
      <xdr:nvSpPr>
        <xdr:cNvPr id="584" name="n_4mainValue【消防施設】&#10;有形固定資産減価償却率">
          <a:extLst>
            <a:ext uri="{FF2B5EF4-FFF2-40B4-BE49-F238E27FC236}">
              <a16:creationId xmlns:a16="http://schemas.microsoft.com/office/drawing/2014/main" id="{EE3C78BC-9104-44C0-B526-A2B5070CF231}"/>
            </a:ext>
          </a:extLst>
        </xdr:cNvPr>
        <xdr:cNvSpPr txBox="1"/>
      </xdr:nvSpPr>
      <xdr:spPr>
        <a:xfrm>
          <a:off x="12611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8475CE72-D7D9-4399-93D3-214529BF1FF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FBEA47A9-0246-4995-BDDE-113729E16B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B2657859-521B-4404-97DD-F57EDD041B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DD86CAE-31B7-4C5D-8551-48E27D09AD7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1184F298-0080-4C08-AFDA-BF22F67E9A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C22AAAF4-001D-4A48-9719-26B7905270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C39F7F57-F0A7-469A-9B22-C36BF37EEDF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EB382022-EC0A-41E4-85FB-4907C7D874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8616B60F-F8D3-4463-A7E9-9C208B7384A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2583E2AC-E842-4955-B516-C36148C1DAB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4A94D05C-C9C6-4254-A536-57F8192DCDD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2E8C7766-0F8D-4456-BFBB-F778F2A2F8A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DCBE6CB1-DF43-417E-8ECB-8920C0A7FF6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B70C4411-5BBB-4744-98F8-8C8869B4F39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D4D0297E-E7A1-4DDA-99D7-A2D839C0AE0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29232715-C896-421C-82FB-A040E758D4F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0FE01F73-E8F7-4CCA-81AD-0ACC19C06DF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24ECBF3A-9D37-4127-8102-11C2AA5B9D8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2E290C1E-1E61-48EC-B7C4-81E6820A8B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FB77FFB5-35BA-40D1-9FE2-6936E848F44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B345F160-2CBD-41BE-AFD2-C4498693A03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6" name="直線コネクタ 605">
          <a:extLst>
            <a:ext uri="{FF2B5EF4-FFF2-40B4-BE49-F238E27FC236}">
              <a16:creationId xmlns:a16="http://schemas.microsoft.com/office/drawing/2014/main" id="{9A8F3E07-7270-403E-9E75-775068D302C2}"/>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7" name="【消防施設】&#10;一人当たり面積最小値テキスト">
          <a:extLst>
            <a:ext uri="{FF2B5EF4-FFF2-40B4-BE49-F238E27FC236}">
              <a16:creationId xmlns:a16="http://schemas.microsoft.com/office/drawing/2014/main" id="{C48760F9-DA5A-4253-8744-2D6216E6B64E}"/>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8" name="直線コネクタ 607">
          <a:extLst>
            <a:ext uri="{FF2B5EF4-FFF2-40B4-BE49-F238E27FC236}">
              <a16:creationId xmlns:a16="http://schemas.microsoft.com/office/drawing/2014/main" id="{ACC033F7-84C5-4785-8FA3-33442598D948}"/>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9" name="【消防施設】&#10;一人当たり面積最大値テキスト">
          <a:extLst>
            <a:ext uri="{FF2B5EF4-FFF2-40B4-BE49-F238E27FC236}">
              <a16:creationId xmlns:a16="http://schemas.microsoft.com/office/drawing/2014/main" id="{A296E66E-EAE0-474B-A9D3-629E199C6DC4}"/>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0" name="直線コネクタ 609">
          <a:extLst>
            <a:ext uri="{FF2B5EF4-FFF2-40B4-BE49-F238E27FC236}">
              <a16:creationId xmlns:a16="http://schemas.microsoft.com/office/drawing/2014/main" id="{091DD421-BD31-42DB-8042-FFEA6C52ED77}"/>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1" name="【消防施設】&#10;一人当たり面積平均値テキスト">
          <a:extLst>
            <a:ext uri="{FF2B5EF4-FFF2-40B4-BE49-F238E27FC236}">
              <a16:creationId xmlns:a16="http://schemas.microsoft.com/office/drawing/2014/main" id="{B8C5F64F-6B46-45D8-87F7-B68EFBA7F6D3}"/>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2" name="フローチャート: 判断 611">
          <a:extLst>
            <a:ext uri="{FF2B5EF4-FFF2-40B4-BE49-F238E27FC236}">
              <a16:creationId xmlns:a16="http://schemas.microsoft.com/office/drawing/2014/main" id="{BEE83228-2D1D-4249-BB53-90F46E883E8C}"/>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3" name="フローチャート: 判断 612">
          <a:extLst>
            <a:ext uri="{FF2B5EF4-FFF2-40B4-BE49-F238E27FC236}">
              <a16:creationId xmlns:a16="http://schemas.microsoft.com/office/drawing/2014/main" id="{A784DE10-9DEF-48B9-9289-9A84956CD788}"/>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53594</xdr:rowOff>
    </xdr:from>
    <xdr:to>
      <xdr:col>107</xdr:col>
      <xdr:colOff>101600</xdr:colOff>
      <xdr:row>84</xdr:row>
      <xdr:rowOff>155194</xdr:rowOff>
    </xdr:to>
    <xdr:sp macro="" textlink="">
      <xdr:nvSpPr>
        <xdr:cNvPr id="614" name="フローチャート: 判断 613">
          <a:extLst>
            <a:ext uri="{FF2B5EF4-FFF2-40B4-BE49-F238E27FC236}">
              <a16:creationId xmlns:a16="http://schemas.microsoft.com/office/drawing/2014/main" id="{5F63517B-F93A-4A8A-AC48-B696065915F8}"/>
            </a:ext>
          </a:extLst>
        </xdr:cNvPr>
        <xdr:cNvSpPr/>
      </xdr:nvSpPr>
      <xdr:spPr>
        <a:xfrm>
          <a:off x="20383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615" name="フローチャート: 判断 614">
          <a:extLst>
            <a:ext uri="{FF2B5EF4-FFF2-40B4-BE49-F238E27FC236}">
              <a16:creationId xmlns:a16="http://schemas.microsoft.com/office/drawing/2014/main" id="{F970B483-8FB7-4A7B-92BB-7273A152B89A}"/>
            </a:ext>
          </a:extLst>
        </xdr:cNvPr>
        <xdr:cNvSpPr/>
      </xdr:nvSpPr>
      <xdr:spPr>
        <a:xfrm>
          <a:off x="19494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60452</xdr:rowOff>
    </xdr:from>
    <xdr:to>
      <xdr:col>98</xdr:col>
      <xdr:colOff>38100</xdr:colOff>
      <xdr:row>84</xdr:row>
      <xdr:rowOff>162052</xdr:rowOff>
    </xdr:to>
    <xdr:sp macro="" textlink="">
      <xdr:nvSpPr>
        <xdr:cNvPr id="616" name="フローチャート: 判断 615">
          <a:extLst>
            <a:ext uri="{FF2B5EF4-FFF2-40B4-BE49-F238E27FC236}">
              <a16:creationId xmlns:a16="http://schemas.microsoft.com/office/drawing/2014/main" id="{C25FB3EE-DE86-48CB-B95B-02952437E1BF}"/>
            </a:ext>
          </a:extLst>
        </xdr:cNvPr>
        <xdr:cNvSpPr/>
      </xdr:nvSpPr>
      <xdr:spPr>
        <a:xfrm>
          <a:off x="18605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6030A6B7-8269-4715-AFC7-CB916E541B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5D6982A0-D763-42F1-8E03-0D843E38C7F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5890BB82-1EEA-4786-8334-F8BF41827EF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92D15C4E-B310-4D48-973E-358DCDD075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29D4200E-4033-440C-8C19-A4B45F65C1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22" name="楕円 621">
          <a:extLst>
            <a:ext uri="{FF2B5EF4-FFF2-40B4-BE49-F238E27FC236}">
              <a16:creationId xmlns:a16="http://schemas.microsoft.com/office/drawing/2014/main" id="{698136F0-A5BD-4C25-9FA0-FAA2D14950B4}"/>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623" name="【消防施設】&#10;一人当たり面積該当値テキスト">
          <a:extLst>
            <a:ext uri="{FF2B5EF4-FFF2-40B4-BE49-F238E27FC236}">
              <a16:creationId xmlns:a16="http://schemas.microsoft.com/office/drawing/2014/main" id="{B85AD842-AEC1-4144-93AA-E82E22FA8BC3}"/>
            </a:ext>
          </a:extLst>
        </xdr:cNvPr>
        <xdr:cNvSpPr txBox="1"/>
      </xdr:nvSpPr>
      <xdr:spPr>
        <a:xfrm>
          <a:off x="221996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624" name="楕円 623">
          <a:extLst>
            <a:ext uri="{FF2B5EF4-FFF2-40B4-BE49-F238E27FC236}">
              <a16:creationId xmlns:a16="http://schemas.microsoft.com/office/drawing/2014/main" id="{B2925CEA-7136-4D84-A4A4-F8EF344484EA}"/>
            </a:ext>
          </a:extLst>
        </xdr:cNvPr>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22098</xdr:rowOff>
    </xdr:from>
    <xdr:to>
      <xdr:col>116</xdr:col>
      <xdr:colOff>63500</xdr:colOff>
      <xdr:row>85</xdr:row>
      <xdr:rowOff>26670</xdr:rowOff>
    </xdr:to>
    <xdr:cxnSp macro="">
      <xdr:nvCxnSpPr>
        <xdr:cNvPr id="625" name="直線コネクタ 624">
          <a:extLst>
            <a:ext uri="{FF2B5EF4-FFF2-40B4-BE49-F238E27FC236}">
              <a16:creationId xmlns:a16="http://schemas.microsoft.com/office/drawing/2014/main" id="{1995609D-F20C-4DA2-8FB5-B2D20F475F2C}"/>
            </a:ext>
          </a:extLst>
        </xdr:cNvPr>
        <xdr:cNvCxnSpPr/>
      </xdr:nvCxnSpPr>
      <xdr:spPr>
        <a:xfrm>
          <a:off x="21323300" y="1459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149606</xdr:rowOff>
    </xdr:from>
    <xdr:to>
      <xdr:col>107</xdr:col>
      <xdr:colOff>101600</xdr:colOff>
      <xdr:row>85</xdr:row>
      <xdr:rowOff>79756</xdr:rowOff>
    </xdr:to>
    <xdr:sp macro="" textlink="">
      <xdr:nvSpPr>
        <xdr:cNvPr id="626" name="楕円 625">
          <a:extLst>
            <a:ext uri="{FF2B5EF4-FFF2-40B4-BE49-F238E27FC236}">
              <a16:creationId xmlns:a16="http://schemas.microsoft.com/office/drawing/2014/main" id="{0321F6D3-A9F7-4F16-A3AB-C0CF7273092A}"/>
            </a:ext>
          </a:extLst>
        </xdr:cNvPr>
        <xdr:cNvSpPr/>
      </xdr:nvSpPr>
      <xdr:spPr>
        <a:xfrm>
          <a:off x="20383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28956</xdr:rowOff>
    </xdr:to>
    <xdr:cxnSp macro="">
      <xdr:nvCxnSpPr>
        <xdr:cNvPr id="627" name="直線コネクタ 626">
          <a:extLst>
            <a:ext uri="{FF2B5EF4-FFF2-40B4-BE49-F238E27FC236}">
              <a16:creationId xmlns:a16="http://schemas.microsoft.com/office/drawing/2014/main" id="{6D3F1F46-A131-417B-8EA7-50C92ED70BD8}"/>
            </a:ext>
          </a:extLst>
        </xdr:cNvPr>
        <xdr:cNvCxnSpPr/>
      </xdr:nvCxnSpPr>
      <xdr:spPr>
        <a:xfrm flipV="1">
          <a:off x="20434300" y="145953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154178</xdr:rowOff>
    </xdr:from>
    <xdr:to>
      <xdr:col>102</xdr:col>
      <xdr:colOff>165100</xdr:colOff>
      <xdr:row>85</xdr:row>
      <xdr:rowOff>84328</xdr:rowOff>
    </xdr:to>
    <xdr:sp macro="" textlink="">
      <xdr:nvSpPr>
        <xdr:cNvPr id="628" name="楕円 627">
          <a:extLst>
            <a:ext uri="{FF2B5EF4-FFF2-40B4-BE49-F238E27FC236}">
              <a16:creationId xmlns:a16="http://schemas.microsoft.com/office/drawing/2014/main" id="{400E4F86-3F87-43FD-8BCE-A9AF0E18A86F}"/>
            </a:ext>
          </a:extLst>
        </xdr:cNvPr>
        <xdr:cNvSpPr/>
      </xdr:nvSpPr>
      <xdr:spPr>
        <a:xfrm>
          <a:off x="19494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28956</xdr:rowOff>
    </xdr:from>
    <xdr:to>
      <xdr:col>107</xdr:col>
      <xdr:colOff>50800</xdr:colOff>
      <xdr:row>85</xdr:row>
      <xdr:rowOff>33528</xdr:rowOff>
    </xdr:to>
    <xdr:cxnSp macro="">
      <xdr:nvCxnSpPr>
        <xdr:cNvPr id="629" name="直線コネクタ 628">
          <a:extLst>
            <a:ext uri="{FF2B5EF4-FFF2-40B4-BE49-F238E27FC236}">
              <a16:creationId xmlns:a16="http://schemas.microsoft.com/office/drawing/2014/main" id="{25B0DCB4-9CF6-414F-80B9-15EF07D88A85}"/>
            </a:ext>
          </a:extLst>
        </xdr:cNvPr>
        <xdr:cNvCxnSpPr/>
      </xdr:nvCxnSpPr>
      <xdr:spPr>
        <a:xfrm flipV="1">
          <a:off x="19545300" y="1460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630" name="楕円 629">
          <a:extLst>
            <a:ext uri="{FF2B5EF4-FFF2-40B4-BE49-F238E27FC236}">
              <a16:creationId xmlns:a16="http://schemas.microsoft.com/office/drawing/2014/main" id="{41E93A95-9F62-4928-A219-41C67186C145}"/>
            </a:ext>
          </a:extLst>
        </xdr:cNvPr>
        <xdr:cNvSpPr/>
      </xdr:nvSpPr>
      <xdr:spPr>
        <a:xfrm>
          <a:off x="18605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33528</xdr:rowOff>
    </xdr:from>
    <xdr:to>
      <xdr:col>102</xdr:col>
      <xdr:colOff>114300</xdr:colOff>
      <xdr:row>85</xdr:row>
      <xdr:rowOff>38100</xdr:rowOff>
    </xdr:to>
    <xdr:cxnSp macro="">
      <xdr:nvCxnSpPr>
        <xdr:cNvPr id="631" name="直線コネクタ 630">
          <a:extLst>
            <a:ext uri="{FF2B5EF4-FFF2-40B4-BE49-F238E27FC236}">
              <a16:creationId xmlns:a16="http://schemas.microsoft.com/office/drawing/2014/main" id="{EE9BBFC2-9C60-438B-AAFE-CF1D7ADB9093}"/>
            </a:ext>
          </a:extLst>
        </xdr:cNvPr>
        <xdr:cNvCxnSpPr/>
      </xdr:nvCxnSpPr>
      <xdr:spPr>
        <a:xfrm flipV="1">
          <a:off x="18656300" y="146067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2" name="n_1aveValue【消防施設】&#10;一人当たり面積">
          <a:extLst>
            <a:ext uri="{FF2B5EF4-FFF2-40B4-BE49-F238E27FC236}">
              <a16:creationId xmlns:a16="http://schemas.microsoft.com/office/drawing/2014/main" id="{C5705521-A066-46F7-A62C-129FC78A80F9}"/>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271</xdr:rowOff>
    </xdr:from>
    <xdr:ext cx="469744" cy="259045"/>
    <xdr:sp macro="" textlink="">
      <xdr:nvSpPr>
        <xdr:cNvPr id="633" name="n_2aveValue【消防施設】&#10;一人当たり面積">
          <a:extLst>
            <a:ext uri="{FF2B5EF4-FFF2-40B4-BE49-F238E27FC236}">
              <a16:creationId xmlns:a16="http://schemas.microsoft.com/office/drawing/2014/main" id="{EE0D48D4-A2AC-45FF-AB88-7A69ADBA1093}"/>
            </a:ext>
          </a:extLst>
        </xdr:cNvPr>
        <xdr:cNvSpPr txBox="1"/>
      </xdr:nvSpPr>
      <xdr:spPr>
        <a:xfrm>
          <a:off x="20199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634" name="n_3aveValue【消防施設】&#10;一人当たり面積">
          <a:extLst>
            <a:ext uri="{FF2B5EF4-FFF2-40B4-BE49-F238E27FC236}">
              <a16:creationId xmlns:a16="http://schemas.microsoft.com/office/drawing/2014/main" id="{A9026B8A-BF54-45EA-B9C6-93815818C494}"/>
            </a:ext>
          </a:extLst>
        </xdr:cNvPr>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7129</xdr:rowOff>
    </xdr:from>
    <xdr:ext cx="469744" cy="259045"/>
    <xdr:sp macro="" textlink="">
      <xdr:nvSpPr>
        <xdr:cNvPr id="635" name="n_4aveValue【消防施設】&#10;一人当たり面積">
          <a:extLst>
            <a:ext uri="{FF2B5EF4-FFF2-40B4-BE49-F238E27FC236}">
              <a16:creationId xmlns:a16="http://schemas.microsoft.com/office/drawing/2014/main" id="{2B314E10-D7E6-4F1A-AFD3-A89F1420BA07}"/>
            </a:ext>
          </a:extLst>
        </xdr:cNvPr>
        <xdr:cNvSpPr txBox="1"/>
      </xdr:nvSpPr>
      <xdr:spPr>
        <a:xfrm>
          <a:off x="18421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64025</xdr:rowOff>
    </xdr:from>
    <xdr:ext cx="469744" cy="259045"/>
    <xdr:sp macro="" textlink="">
      <xdr:nvSpPr>
        <xdr:cNvPr id="636" name="n_1mainValue【消防施設】&#10;一人当たり面積">
          <a:extLst>
            <a:ext uri="{FF2B5EF4-FFF2-40B4-BE49-F238E27FC236}">
              <a16:creationId xmlns:a16="http://schemas.microsoft.com/office/drawing/2014/main" id="{848D48FE-E448-45A0-9D12-242FF82E3242}"/>
            </a:ext>
          </a:extLst>
        </xdr:cNvPr>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70883</xdr:rowOff>
    </xdr:from>
    <xdr:ext cx="469744" cy="259045"/>
    <xdr:sp macro="" textlink="">
      <xdr:nvSpPr>
        <xdr:cNvPr id="637" name="n_2mainValue【消防施設】&#10;一人当たり面積">
          <a:extLst>
            <a:ext uri="{FF2B5EF4-FFF2-40B4-BE49-F238E27FC236}">
              <a16:creationId xmlns:a16="http://schemas.microsoft.com/office/drawing/2014/main" id="{0DA6F644-B05F-4167-88B9-914F8DA281B2}"/>
            </a:ext>
          </a:extLst>
        </xdr:cNvPr>
        <xdr:cNvSpPr txBox="1"/>
      </xdr:nvSpPr>
      <xdr:spPr>
        <a:xfrm>
          <a:off x="20199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75455</xdr:rowOff>
    </xdr:from>
    <xdr:ext cx="469744" cy="259045"/>
    <xdr:sp macro="" textlink="">
      <xdr:nvSpPr>
        <xdr:cNvPr id="638" name="n_3mainValue【消防施設】&#10;一人当たり面積">
          <a:extLst>
            <a:ext uri="{FF2B5EF4-FFF2-40B4-BE49-F238E27FC236}">
              <a16:creationId xmlns:a16="http://schemas.microsoft.com/office/drawing/2014/main" id="{9661DBC0-BCB6-4349-BC31-F38B54F5CB00}"/>
            </a:ext>
          </a:extLst>
        </xdr:cNvPr>
        <xdr:cNvSpPr txBox="1"/>
      </xdr:nvSpPr>
      <xdr:spPr>
        <a:xfrm>
          <a:off x="19310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80027</xdr:rowOff>
    </xdr:from>
    <xdr:ext cx="469744" cy="259045"/>
    <xdr:sp macro="" textlink="">
      <xdr:nvSpPr>
        <xdr:cNvPr id="639" name="n_4mainValue【消防施設】&#10;一人当たり面積">
          <a:extLst>
            <a:ext uri="{FF2B5EF4-FFF2-40B4-BE49-F238E27FC236}">
              <a16:creationId xmlns:a16="http://schemas.microsoft.com/office/drawing/2014/main" id="{679B2E01-101C-4BCD-99C6-B95C473AF9D7}"/>
            </a:ext>
          </a:extLst>
        </xdr:cNvPr>
        <xdr:cNvSpPr txBox="1"/>
      </xdr:nvSpPr>
      <xdr:spPr>
        <a:xfrm>
          <a:off x="18421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D5001FF1-DDCE-4757-BDB3-B7B00DA9573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A9DD9AFB-3C0C-45E5-9177-755FA85E09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3A0A6D21-CEC9-40E2-B688-23A2F6CDC2B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4DCFB823-FB58-4CEF-9979-35D7F3C5A2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798A3631-525C-4D7B-8C08-9153282BD6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B323D2E3-E73A-4946-B71F-BDA84453793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94AC3AAD-1D48-43CB-AA76-DA73F48A9C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8C304E03-AE1E-48AD-B1F8-38190B4B1D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C00FFB50-DEFE-43DD-95F3-F8BC64ABEDA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5477A6E0-6BFC-4509-8BC3-9F649CBE92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523D747F-75F4-4379-9198-A2D3CD58D88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D58A50DF-1792-406B-A24E-C08565BE524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25527804-610A-43CC-8731-47B885E15A8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3F922A14-0266-4DE5-987C-01E3D9291AE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775570B3-023A-4F8A-A696-65F96344BA3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FA3A54B4-39C2-4D82-8C3F-767F5BCAA98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36486AB8-AF1A-44DE-850C-3A8A9CCCD48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1070E5C3-D360-4BDA-81B7-A22902EAE46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8E30AB34-96B5-4977-B034-6AB3CC9FC24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DCDE6B81-22F5-4AD5-81DB-9DDE27E1D5F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0" name="テキスト ボックス 659">
          <a:extLst>
            <a:ext uri="{FF2B5EF4-FFF2-40B4-BE49-F238E27FC236}">
              <a16:creationId xmlns:a16="http://schemas.microsoft.com/office/drawing/2014/main" id="{69E659B4-103F-4142-99CA-B276A8172AA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CA59E0D6-1EBF-4F5E-9008-84DE835356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71D326E0-2481-45B9-A5DE-4AB11C9228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3" name="直線コネクタ 662">
          <a:extLst>
            <a:ext uri="{FF2B5EF4-FFF2-40B4-BE49-F238E27FC236}">
              <a16:creationId xmlns:a16="http://schemas.microsoft.com/office/drawing/2014/main" id="{2BD06BA5-CA88-403D-9189-8D088043595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4" name="【庁舎】&#10;有形固定資産減価償却率最小値テキスト">
          <a:extLst>
            <a:ext uri="{FF2B5EF4-FFF2-40B4-BE49-F238E27FC236}">
              <a16:creationId xmlns:a16="http://schemas.microsoft.com/office/drawing/2014/main" id="{83A29248-3D9D-496B-B647-4F18E09201E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5" name="直線コネクタ 664">
          <a:extLst>
            <a:ext uri="{FF2B5EF4-FFF2-40B4-BE49-F238E27FC236}">
              <a16:creationId xmlns:a16="http://schemas.microsoft.com/office/drawing/2014/main" id="{14C1D51B-0A4F-43DF-BFC2-D848E56A71B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6" name="【庁舎】&#10;有形固定資産減価償却率最大値テキスト">
          <a:extLst>
            <a:ext uri="{FF2B5EF4-FFF2-40B4-BE49-F238E27FC236}">
              <a16:creationId xmlns:a16="http://schemas.microsoft.com/office/drawing/2014/main" id="{52C2DA17-6542-4277-9EF6-A8267498946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a:extLst>
            <a:ext uri="{FF2B5EF4-FFF2-40B4-BE49-F238E27FC236}">
              <a16:creationId xmlns:a16="http://schemas.microsoft.com/office/drawing/2014/main" id="{28E763C4-ECB6-4B83-8C0E-EA263656872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68" name="【庁舎】&#10;有形固定資産減価償却率平均値テキスト">
          <a:extLst>
            <a:ext uri="{FF2B5EF4-FFF2-40B4-BE49-F238E27FC236}">
              <a16:creationId xmlns:a16="http://schemas.microsoft.com/office/drawing/2014/main" id="{985A2F9C-3208-45E1-B8FB-630F7AFBBB69}"/>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9" name="フローチャート: 判断 668">
          <a:extLst>
            <a:ext uri="{FF2B5EF4-FFF2-40B4-BE49-F238E27FC236}">
              <a16:creationId xmlns:a16="http://schemas.microsoft.com/office/drawing/2014/main" id="{6D8A6C51-DE11-4C6F-A04C-1A1ECCE2F7E8}"/>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0" name="フローチャート: 判断 669">
          <a:extLst>
            <a:ext uri="{FF2B5EF4-FFF2-40B4-BE49-F238E27FC236}">
              <a16:creationId xmlns:a16="http://schemas.microsoft.com/office/drawing/2014/main" id="{EE038DCA-C3B4-4EED-8631-D7B89D884BB9}"/>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115570</xdr:rowOff>
    </xdr:from>
    <xdr:to>
      <xdr:col>76</xdr:col>
      <xdr:colOff>165100</xdr:colOff>
      <xdr:row>104</xdr:row>
      <xdr:rowOff>45720</xdr:rowOff>
    </xdr:to>
    <xdr:sp macro="" textlink="">
      <xdr:nvSpPr>
        <xdr:cNvPr id="671" name="フローチャート: 判断 670">
          <a:extLst>
            <a:ext uri="{FF2B5EF4-FFF2-40B4-BE49-F238E27FC236}">
              <a16:creationId xmlns:a16="http://schemas.microsoft.com/office/drawing/2014/main" id="{ACB3A7E9-3A33-4E46-9427-6B360E5A41A2}"/>
            </a:ext>
          </a:extLst>
        </xdr:cNvPr>
        <xdr:cNvSpPr/>
      </xdr:nvSpPr>
      <xdr:spPr>
        <a:xfrm>
          <a:off x="14541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106680</xdr:rowOff>
    </xdr:from>
    <xdr:to>
      <xdr:col>72</xdr:col>
      <xdr:colOff>38100</xdr:colOff>
      <xdr:row>104</xdr:row>
      <xdr:rowOff>36830</xdr:rowOff>
    </xdr:to>
    <xdr:sp macro="" textlink="">
      <xdr:nvSpPr>
        <xdr:cNvPr id="672" name="フローチャート: 判断 671">
          <a:extLst>
            <a:ext uri="{FF2B5EF4-FFF2-40B4-BE49-F238E27FC236}">
              <a16:creationId xmlns:a16="http://schemas.microsoft.com/office/drawing/2014/main" id="{DF82C4F7-79A0-4C52-A773-CFF0FB49186F}"/>
            </a:ext>
          </a:extLst>
        </xdr:cNvPr>
        <xdr:cNvSpPr/>
      </xdr:nvSpPr>
      <xdr:spPr>
        <a:xfrm>
          <a:off x="13652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125730</xdr:rowOff>
    </xdr:from>
    <xdr:to>
      <xdr:col>67</xdr:col>
      <xdr:colOff>101600</xdr:colOff>
      <xdr:row>104</xdr:row>
      <xdr:rowOff>55880</xdr:rowOff>
    </xdr:to>
    <xdr:sp macro="" textlink="">
      <xdr:nvSpPr>
        <xdr:cNvPr id="673" name="フローチャート: 判断 672">
          <a:extLst>
            <a:ext uri="{FF2B5EF4-FFF2-40B4-BE49-F238E27FC236}">
              <a16:creationId xmlns:a16="http://schemas.microsoft.com/office/drawing/2014/main" id="{58F25821-59EC-43F4-8C5D-286CF1846727}"/>
            </a:ext>
          </a:extLst>
        </xdr:cNvPr>
        <xdr:cNvSpPr/>
      </xdr:nvSpPr>
      <xdr:spPr>
        <a:xfrm>
          <a:off x="12763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C842A19-3440-478E-9C16-F53C45E42D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DD6FD4FE-186A-4829-8073-B197F21EC1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7B55AC7-B5A5-42C8-897A-582E024A2C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D42BBEF-6EC1-4DD9-B64A-F24CD2CAE2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58A46A5-3046-4594-91FE-21FDA14FD5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81280</xdr:rowOff>
    </xdr:from>
    <xdr:to>
      <xdr:col>85</xdr:col>
      <xdr:colOff>177800</xdr:colOff>
      <xdr:row>104</xdr:row>
      <xdr:rowOff>11430</xdr:rowOff>
    </xdr:to>
    <xdr:sp macro="" textlink="">
      <xdr:nvSpPr>
        <xdr:cNvPr id="679" name="楕円 678">
          <a:extLst>
            <a:ext uri="{FF2B5EF4-FFF2-40B4-BE49-F238E27FC236}">
              <a16:creationId xmlns:a16="http://schemas.microsoft.com/office/drawing/2014/main" id="{0C34AF15-6DE2-47F9-BCA4-7C28A4B3129F}"/>
            </a:ext>
          </a:extLst>
        </xdr:cNvPr>
        <xdr:cNvSpPr/>
      </xdr:nvSpPr>
      <xdr:spPr>
        <a:xfrm>
          <a:off x="16268700" y="177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104157</xdr:rowOff>
    </xdr:from>
    <xdr:ext cx="405111" cy="259045"/>
    <xdr:sp macro="" textlink="">
      <xdr:nvSpPr>
        <xdr:cNvPr id="680" name="【庁舎】&#10;有形固定資産減価償却率該当値テキスト">
          <a:extLst>
            <a:ext uri="{FF2B5EF4-FFF2-40B4-BE49-F238E27FC236}">
              <a16:creationId xmlns:a16="http://schemas.microsoft.com/office/drawing/2014/main" id="{064BB807-C368-4A4F-904B-536D750AFC3B}"/>
            </a:ext>
          </a:extLst>
        </xdr:cNvPr>
        <xdr:cNvSpPr txBox="1"/>
      </xdr:nvSpPr>
      <xdr:spPr>
        <a:xfrm>
          <a:off x="16357600"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58420</xdr:rowOff>
    </xdr:from>
    <xdr:to>
      <xdr:col>81</xdr:col>
      <xdr:colOff>101600</xdr:colOff>
      <xdr:row>103</xdr:row>
      <xdr:rowOff>160020</xdr:rowOff>
    </xdr:to>
    <xdr:sp macro="" textlink="">
      <xdr:nvSpPr>
        <xdr:cNvPr id="681" name="楕円 680">
          <a:extLst>
            <a:ext uri="{FF2B5EF4-FFF2-40B4-BE49-F238E27FC236}">
              <a16:creationId xmlns:a16="http://schemas.microsoft.com/office/drawing/2014/main" id="{6FE1D2DD-4DC8-4CD3-BAFA-DE16518FF8E7}"/>
            </a:ext>
          </a:extLst>
        </xdr:cNvPr>
        <xdr:cNvSpPr/>
      </xdr:nvSpPr>
      <xdr:spPr>
        <a:xfrm>
          <a:off x="15430500" y="177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109220</xdr:rowOff>
    </xdr:from>
    <xdr:to>
      <xdr:col>85</xdr:col>
      <xdr:colOff>127000</xdr:colOff>
      <xdr:row>103</xdr:row>
      <xdr:rowOff>132080</xdr:rowOff>
    </xdr:to>
    <xdr:cxnSp macro="">
      <xdr:nvCxnSpPr>
        <xdr:cNvPr id="682" name="直線コネクタ 681">
          <a:extLst>
            <a:ext uri="{FF2B5EF4-FFF2-40B4-BE49-F238E27FC236}">
              <a16:creationId xmlns:a16="http://schemas.microsoft.com/office/drawing/2014/main" id="{9ECC1C7A-2AED-4E30-B554-063724C34A8B}"/>
            </a:ext>
          </a:extLst>
        </xdr:cNvPr>
        <xdr:cNvCxnSpPr/>
      </xdr:nvCxnSpPr>
      <xdr:spPr>
        <a:xfrm>
          <a:off x="15481300" y="177685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33020</xdr:rowOff>
    </xdr:from>
    <xdr:to>
      <xdr:col>76</xdr:col>
      <xdr:colOff>165100</xdr:colOff>
      <xdr:row>103</xdr:row>
      <xdr:rowOff>134620</xdr:rowOff>
    </xdr:to>
    <xdr:sp macro="" textlink="">
      <xdr:nvSpPr>
        <xdr:cNvPr id="683" name="楕円 682">
          <a:extLst>
            <a:ext uri="{FF2B5EF4-FFF2-40B4-BE49-F238E27FC236}">
              <a16:creationId xmlns:a16="http://schemas.microsoft.com/office/drawing/2014/main" id="{210809F2-1F01-478A-86AB-AA3C4A94B5D4}"/>
            </a:ext>
          </a:extLst>
        </xdr:cNvPr>
        <xdr:cNvSpPr/>
      </xdr:nvSpPr>
      <xdr:spPr>
        <a:xfrm>
          <a:off x="14541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83820</xdr:rowOff>
    </xdr:from>
    <xdr:to>
      <xdr:col>81</xdr:col>
      <xdr:colOff>50800</xdr:colOff>
      <xdr:row>103</xdr:row>
      <xdr:rowOff>109220</xdr:rowOff>
    </xdr:to>
    <xdr:cxnSp macro="">
      <xdr:nvCxnSpPr>
        <xdr:cNvPr id="684" name="直線コネクタ 683">
          <a:extLst>
            <a:ext uri="{FF2B5EF4-FFF2-40B4-BE49-F238E27FC236}">
              <a16:creationId xmlns:a16="http://schemas.microsoft.com/office/drawing/2014/main" id="{C596DC80-158B-42FE-B76B-AC41C81CAE02}"/>
            </a:ext>
          </a:extLst>
        </xdr:cNvPr>
        <xdr:cNvCxnSpPr/>
      </xdr:nvCxnSpPr>
      <xdr:spPr>
        <a:xfrm>
          <a:off x="14592300" y="177431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8889</xdr:rowOff>
    </xdr:from>
    <xdr:to>
      <xdr:col>72</xdr:col>
      <xdr:colOff>38100</xdr:colOff>
      <xdr:row>103</xdr:row>
      <xdr:rowOff>110489</xdr:rowOff>
    </xdr:to>
    <xdr:sp macro="" textlink="">
      <xdr:nvSpPr>
        <xdr:cNvPr id="685" name="楕円 684">
          <a:extLst>
            <a:ext uri="{FF2B5EF4-FFF2-40B4-BE49-F238E27FC236}">
              <a16:creationId xmlns:a16="http://schemas.microsoft.com/office/drawing/2014/main" id="{E5D3DA97-24F8-4579-B3A5-AF1FBDBABDF7}"/>
            </a:ext>
          </a:extLst>
        </xdr:cNvPr>
        <xdr:cNvSpPr/>
      </xdr:nvSpPr>
      <xdr:spPr>
        <a:xfrm>
          <a:off x="13652500"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59689</xdr:rowOff>
    </xdr:from>
    <xdr:to>
      <xdr:col>76</xdr:col>
      <xdr:colOff>114300</xdr:colOff>
      <xdr:row>103</xdr:row>
      <xdr:rowOff>83820</xdr:rowOff>
    </xdr:to>
    <xdr:cxnSp macro="">
      <xdr:nvCxnSpPr>
        <xdr:cNvPr id="686" name="直線コネクタ 685">
          <a:extLst>
            <a:ext uri="{FF2B5EF4-FFF2-40B4-BE49-F238E27FC236}">
              <a16:creationId xmlns:a16="http://schemas.microsoft.com/office/drawing/2014/main" id="{43ABBF80-51B3-4949-8CBE-603D6E7945AD}"/>
            </a:ext>
          </a:extLst>
        </xdr:cNvPr>
        <xdr:cNvCxnSpPr/>
      </xdr:nvCxnSpPr>
      <xdr:spPr>
        <a:xfrm>
          <a:off x="13703300" y="177190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123189</xdr:rowOff>
    </xdr:from>
    <xdr:to>
      <xdr:col>67</xdr:col>
      <xdr:colOff>101600</xdr:colOff>
      <xdr:row>103</xdr:row>
      <xdr:rowOff>53339</xdr:rowOff>
    </xdr:to>
    <xdr:sp macro="" textlink="">
      <xdr:nvSpPr>
        <xdr:cNvPr id="687" name="楕円 686">
          <a:extLst>
            <a:ext uri="{FF2B5EF4-FFF2-40B4-BE49-F238E27FC236}">
              <a16:creationId xmlns:a16="http://schemas.microsoft.com/office/drawing/2014/main" id="{70B06E41-FF8A-416F-9A2B-E13504518692}"/>
            </a:ext>
          </a:extLst>
        </xdr:cNvPr>
        <xdr:cNvSpPr/>
      </xdr:nvSpPr>
      <xdr:spPr>
        <a:xfrm>
          <a:off x="12763500" y="176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2539</xdr:rowOff>
    </xdr:from>
    <xdr:to>
      <xdr:col>71</xdr:col>
      <xdr:colOff>177800</xdr:colOff>
      <xdr:row>103</xdr:row>
      <xdr:rowOff>59689</xdr:rowOff>
    </xdr:to>
    <xdr:cxnSp macro="">
      <xdr:nvCxnSpPr>
        <xdr:cNvPr id="688" name="直線コネクタ 687">
          <a:extLst>
            <a:ext uri="{FF2B5EF4-FFF2-40B4-BE49-F238E27FC236}">
              <a16:creationId xmlns:a16="http://schemas.microsoft.com/office/drawing/2014/main" id="{E1208E92-7B2C-42F9-B995-87203328CE77}"/>
            </a:ext>
          </a:extLst>
        </xdr:cNvPr>
        <xdr:cNvCxnSpPr/>
      </xdr:nvCxnSpPr>
      <xdr:spPr>
        <a:xfrm>
          <a:off x="12814300" y="17661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89" name="n_1aveValue【庁舎】&#10;有形固定資産減価償却率">
          <a:extLst>
            <a:ext uri="{FF2B5EF4-FFF2-40B4-BE49-F238E27FC236}">
              <a16:creationId xmlns:a16="http://schemas.microsoft.com/office/drawing/2014/main" id="{4024CAB5-9ACC-41E0-A5A4-DA010DB31234}"/>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690" name="n_2aveValue【庁舎】&#10;有形固定資産減価償却率">
          <a:extLst>
            <a:ext uri="{FF2B5EF4-FFF2-40B4-BE49-F238E27FC236}">
              <a16:creationId xmlns:a16="http://schemas.microsoft.com/office/drawing/2014/main" id="{E79F6548-271B-426B-9BB7-634EDF9919C4}"/>
            </a:ext>
          </a:extLst>
        </xdr:cNvPr>
        <xdr:cNvSpPr txBox="1"/>
      </xdr:nvSpPr>
      <xdr:spPr>
        <a:xfrm>
          <a:off x="14389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27957</xdr:rowOff>
    </xdr:from>
    <xdr:ext cx="405111" cy="259045"/>
    <xdr:sp macro="" textlink="">
      <xdr:nvSpPr>
        <xdr:cNvPr id="691" name="n_3aveValue【庁舎】&#10;有形固定資産減価償却率">
          <a:extLst>
            <a:ext uri="{FF2B5EF4-FFF2-40B4-BE49-F238E27FC236}">
              <a16:creationId xmlns:a16="http://schemas.microsoft.com/office/drawing/2014/main" id="{F851A35A-139C-4B92-8E25-3A40FC3CE852}"/>
            </a:ext>
          </a:extLst>
        </xdr:cNvPr>
        <xdr:cNvSpPr txBox="1"/>
      </xdr:nvSpPr>
      <xdr:spPr>
        <a:xfrm>
          <a:off x="1350074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47007</xdr:rowOff>
    </xdr:from>
    <xdr:ext cx="405111" cy="259045"/>
    <xdr:sp macro="" textlink="">
      <xdr:nvSpPr>
        <xdr:cNvPr id="692" name="n_4aveValue【庁舎】&#10;有形固定資産減価償却率">
          <a:extLst>
            <a:ext uri="{FF2B5EF4-FFF2-40B4-BE49-F238E27FC236}">
              <a16:creationId xmlns:a16="http://schemas.microsoft.com/office/drawing/2014/main" id="{05AFA250-BDD3-4C00-A36F-CE35A39A8AAF}"/>
            </a:ext>
          </a:extLst>
        </xdr:cNvPr>
        <xdr:cNvSpPr txBox="1"/>
      </xdr:nvSpPr>
      <xdr:spPr>
        <a:xfrm>
          <a:off x="12611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5097</xdr:rowOff>
    </xdr:from>
    <xdr:ext cx="405111" cy="259045"/>
    <xdr:sp macro="" textlink="">
      <xdr:nvSpPr>
        <xdr:cNvPr id="693" name="n_1mainValue【庁舎】&#10;有形固定資産減価償却率">
          <a:extLst>
            <a:ext uri="{FF2B5EF4-FFF2-40B4-BE49-F238E27FC236}">
              <a16:creationId xmlns:a16="http://schemas.microsoft.com/office/drawing/2014/main" id="{92C439B0-A701-427B-92A9-0D50537433AF}"/>
            </a:ext>
          </a:extLst>
        </xdr:cNvPr>
        <xdr:cNvSpPr txBox="1"/>
      </xdr:nvSpPr>
      <xdr:spPr>
        <a:xfrm>
          <a:off x="15266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151147</xdr:rowOff>
    </xdr:from>
    <xdr:ext cx="405111" cy="259045"/>
    <xdr:sp macro="" textlink="">
      <xdr:nvSpPr>
        <xdr:cNvPr id="694" name="n_2mainValue【庁舎】&#10;有形固定資産減価償却率">
          <a:extLst>
            <a:ext uri="{FF2B5EF4-FFF2-40B4-BE49-F238E27FC236}">
              <a16:creationId xmlns:a16="http://schemas.microsoft.com/office/drawing/2014/main" id="{23C935DB-91F4-4CFB-9AAD-4E902C3ECE4F}"/>
            </a:ext>
          </a:extLst>
        </xdr:cNvPr>
        <xdr:cNvSpPr txBox="1"/>
      </xdr:nvSpPr>
      <xdr:spPr>
        <a:xfrm>
          <a:off x="14389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127016</xdr:rowOff>
    </xdr:from>
    <xdr:ext cx="405111" cy="259045"/>
    <xdr:sp macro="" textlink="">
      <xdr:nvSpPr>
        <xdr:cNvPr id="695" name="n_3mainValue【庁舎】&#10;有形固定資産減価償却率">
          <a:extLst>
            <a:ext uri="{FF2B5EF4-FFF2-40B4-BE49-F238E27FC236}">
              <a16:creationId xmlns:a16="http://schemas.microsoft.com/office/drawing/2014/main" id="{794421B1-B653-4F1A-B6C3-78552CFF32E7}"/>
            </a:ext>
          </a:extLst>
        </xdr:cNvPr>
        <xdr:cNvSpPr txBox="1"/>
      </xdr:nvSpPr>
      <xdr:spPr>
        <a:xfrm>
          <a:off x="13500744"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69866</xdr:rowOff>
    </xdr:from>
    <xdr:ext cx="405111" cy="259045"/>
    <xdr:sp macro="" textlink="">
      <xdr:nvSpPr>
        <xdr:cNvPr id="696" name="n_4mainValue【庁舎】&#10;有形固定資産減価償却率">
          <a:extLst>
            <a:ext uri="{FF2B5EF4-FFF2-40B4-BE49-F238E27FC236}">
              <a16:creationId xmlns:a16="http://schemas.microsoft.com/office/drawing/2014/main" id="{F6C433A9-5F10-4014-AB15-67D5AB19066D}"/>
            </a:ext>
          </a:extLst>
        </xdr:cNvPr>
        <xdr:cNvSpPr txBox="1"/>
      </xdr:nvSpPr>
      <xdr:spPr>
        <a:xfrm>
          <a:off x="12611744" y="1738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372FA1D9-6437-4BDA-B52D-09C8E656AAD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C7B10FB9-C5D4-429D-B459-AECE390BB0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30782102-D42D-461B-8D27-B1005B1DD9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ACE35301-E446-4FA6-85B3-5726DD0387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B23DF835-593B-4EBE-AB84-FF4EA3DB45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7ABB6303-B1A9-4E42-A19F-DA82D3AE53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60370D5-1F13-45E8-BE43-22055445E1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CC9F718-D365-4985-B734-1B0E50184F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6651569F-E541-4DEF-843A-B24D6200FA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4B42D783-4BD5-4A61-B56D-139B27EFD6E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89336898-A3C0-4BC5-875E-4BFF855F4A5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9AB90B76-28DD-43D4-90E4-6924DE6BA5E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C82AD0A8-E082-4C7E-90D3-33D50D94CFA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7159B04A-CE7B-4BDB-AEC9-110A66415D5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698160D1-E75A-493A-9B96-4B622E1E8F4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66901995-73CC-47CC-8DB3-5728FBBD4EC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4002D625-0A84-4EE4-9866-577C43B6BA4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84A08AFA-169F-48A9-AEC7-6513282D234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D1AED6A7-E96F-4070-A300-C5D3D6A352A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0B002C43-8DCE-4F07-88E8-BE9E41BCB51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4B30AD9A-0955-4842-A106-4C1742FC041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5BA568EA-8EDD-4098-B668-AAF92CC1CC5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1E18579B-7792-4BB8-9CDF-137E5BB23B7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2E2482E4-D706-4B9C-A5AE-DF60FE2AA4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865B687A-BF12-44CE-A259-9B5D1C9F89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2" name="直線コネクタ 721">
          <a:extLst>
            <a:ext uri="{FF2B5EF4-FFF2-40B4-BE49-F238E27FC236}">
              <a16:creationId xmlns:a16="http://schemas.microsoft.com/office/drawing/2014/main" id="{A8ABBA5E-F868-44BE-9F3E-494572333329}"/>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3" name="【庁舎】&#10;一人当たり面積最小値テキスト">
          <a:extLst>
            <a:ext uri="{FF2B5EF4-FFF2-40B4-BE49-F238E27FC236}">
              <a16:creationId xmlns:a16="http://schemas.microsoft.com/office/drawing/2014/main" id="{BF1FFF2F-93AE-4C0C-9467-3618561CAABF}"/>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4" name="直線コネクタ 723">
          <a:extLst>
            <a:ext uri="{FF2B5EF4-FFF2-40B4-BE49-F238E27FC236}">
              <a16:creationId xmlns:a16="http://schemas.microsoft.com/office/drawing/2014/main" id="{3EF06875-6098-48E8-B3B8-45975CC62416}"/>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5" name="【庁舎】&#10;一人当たり面積最大値テキスト">
          <a:extLst>
            <a:ext uri="{FF2B5EF4-FFF2-40B4-BE49-F238E27FC236}">
              <a16:creationId xmlns:a16="http://schemas.microsoft.com/office/drawing/2014/main" id="{E6322748-D79B-4A9B-A091-23FA2717D984}"/>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6" name="直線コネクタ 725">
          <a:extLst>
            <a:ext uri="{FF2B5EF4-FFF2-40B4-BE49-F238E27FC236}">
              <a16:creationId xmlns:a16="http://schemas.microsoft.com/office/drawing/2014/main" id="{F843052B-193B-4E60-A724-9ECD78FE2F6F}"/>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727" name="【庁舎】&#10;一人当たり面積平均値テキスト">
          <a:extLst>
            <a:ext uri="{FF2B5EF4-FFF2-40B4-BE49-F238E27FC236}">
              <a16:creationId xmlns:a16="http://schemas.microsoft.com/office/drawing/2014/main" id="{E1C9321C-4519-4205-88F6-41DDB0B2BEA8}"/>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8" name="フローチャート: 判断 727">
          <a:extLst>
            <a:ext uri="{FF2B5EF4-FFF2-40B4-BE49-F238E27FC236}">
              <a16:creationId xmlns:a16="http://schemas.microsoft.com/office/drawing/2014/main" id="{5183E7B8-FD8C-467E-AF40-303BE999EF12}"/>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9" name="フローチャート: 判断 728">
          <a:extLst>
            <a:ext uri="{FF2B5EF4-FFF2-40B4-BE49-F238E27FC236}">
              <a16:creationId xmlns:a16="http://schemas.microsoft.com/office/drawing/2014/main" id="{11FEDB47-BFE6-416D-A9CE-9BF66E6EEF31}"/>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30" name="フローチャート: 判断 729">
          <a:extLst>
            <a:ext uri="{FF2B5EF4-FFF2-40B4-BE49-F238E27FC236}">
              <a16:creationId xmlns:a16="http://schemas.microsoft.com/office/drawing/2014/main" id="{F99F4BE1-47AA-44FD-842F-BCF3917DF37B}"/>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47171</xdr:rowOff>
    </xdr:from>
    <xdr:to>
      <xdr:col>102</xdr:col>
      <xdr:colOff>165100</xdr:colOff>
      <xdr:row>106</xdr:row>
      <xdr:rowOff>148771</xdr:rowOff>
    </xdr:to>
    <xdr:sp macro="" textlink="">
      <xdr:nvSpPr>
        <xdr:cNvPr id="731" name="フローチャート: 判断 730">
          <a:extLst>
            <a:ext uri="{FF2B5EF4-FFF2-40B4-BE49-F238E27FC236}">
              <a16:creationId xmlns:a16="http://schemas.microsoft.com/office/drawing/2014/main" id="{D9A1AD05-C465-49CA-B3A5-07362C2DF238}"/>
            </a:ext>
          </a:extLst>
        </xdr:cNvPr>
        <xdr:cNvSpPr/>
      </xdr:nvSpPr>
      <xdr:spPr>
        <a:xfrm>
          <a:off x="19494500" y="182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732" name="フローチャート: 判断 731">
          <a:extLst>
            <a:ext uri="{FF2B5EF4-FFF2-40B4-BE49-F238E27FC236}">
              <a16:creationId xmlns:a16="http://schemas.microsoft.com/office/drawing/2014/main" id="{AF070350-0C21-4749-97AD-EDFE034BB408}"/>
            </a:ext>
          </a:extLst>
        </xdr:cNvPr>
        <xdr:cNvSpPr/>
      </xdr:nvSpPr>
      <xdr:spPr>
        <a:xfrm>
          <a:off x="18605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523C611-F323-417F-9630-28242E14A5A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B2CDDCE8-E2D3-4450-B7F5-F2B7DB1042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B12691E-3CE4-4F3B-8D19-4C461B955D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DB05A1D6-4904-4613-B840-676BD6A2188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BA930BE-C343-47E9-A6DA-055AD5A30F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144055</xdr:rowOff>
    </xdr:from>
    <xdr:to>
      <xdr:col>116</xdr:col>
      <xdr:colOff>114300</xdr:colOff>
      <xdr:row>105</xdr:row>
      <xdr:rowOff>74205</xdr:rowOff>
    </xdr:to>
    <xdr:sp macro="" textlink="">
      <xdr:nvSpPr>
        <xdr:cNvPr id="738" name="楕円 737">
          <a:extLst>
            <a:ext uri="{FF2B5EF4-FFF2-40B4-BE49-F238E27FC236}">
              <a16:creationId xmlns:a16="http://schemas.microsoft.com/office/drawing/2014/main" id="{B2B896AF-6861-4826-A756-03869F4090E6}"/>
            </a:ext>
          </a:extLst>
        </xdr:cNvPr>
        <xdr:cNvSpPr/>
      </xdr:nvSpPr>
      <xdr:spPr>
        <a:xfrm>
          <a:off x="22110700" y="179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166932</xdr:rowOff>
    </xdr:from>
    <xdr:ext cx="469744" cy="259045"/>
    <xdr:sp macro="" textlink="">
      <xdr:nvSpPr>
        <xdr:cNvPr id="739" name="【庁舎】&#10;一人当たり面積該当値テキスト">
          <a:extLst>
            <a:ext uri="{FF2B5EF4-FFF2-40B4-BE49-F238E27FC236}">
              <a16:creationId xmlns:a16="http://schemas.microsoft.com/office/drawing/2014/main" id="{40779FDF-C087-4A18-8427-952A92D643FB}"/>
            </a:ext>
          </a:extLst>
        </xdr:cNvPr>
        <xdr:cNvSpPr txBox="1"/>
      </xdr:nvSpPr>
      <xdr:spPr>
        <a:xfrm>
          <a:off x="22199600" y="1782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156029</xdr:rowOff>
    </xdr:from>
    <xdr:to>
      <xdr:col>112</xdr:col>
      <xdr:colOff>38100</xdr:colOff>
      <xdr:row>105</xdr:row>
      <xdr:rowOff>86179</xdr:rowOff>
    </xdr:to>
    <xdr:sp macro="" textlink="">
      <xdr:nvSpPr>
        <xdr:cNvPr id="740" name="楕円 739">
          <a:extLst>
            <a:ext uri="{FF2B5EF4-FFF2-40B4-BE49-F238E27FC236}">
              <a16:creationId xmlns:a16="http://schemas.microsoft.com/office/drawing/2014/main" id="{7B3C797A-67DF-4DB8-8DFC-8CC823ADECA6}"/>
            </a:ext>
          </a:extLst>
        </xdr:cNvPr>
        <xdr:cNvSpPr/>
      </xdr:nvSpPr>
      <xdr:spPr>
        <a:xfrm>
          <a:off x="2127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23405</xdr:rowOff>
    </xdr:from>
    <xdr:to>
      <xdr:col>116</xdr:col>
      <xdr:colOff>63500</xdr:colOff>
      <xdr:row>105</xdr:row>
      <xdr:rowOff>35379</xdr:rowOff>
    </xdr:to>
    <xdr:cxnSp macro="">
      <xdr:nvCxnSpPr>
        <xdr:cNvPr id="741" name="直線コネクタ 740">
          <a:extLst>
            <a:ext uri="{FF2B5EF4-FFF2-40B4-BE49-F238E27FC236}">
              <a16:creationId xmlns:a16="http://schemas.microsoft.com/office/drawing/2014/main" id="{1EF787D6-FE67-404F-923D-1AD11B7BFB65}"/>
            </a:ext>
          </a:extLst>
        </xdr:cNvPr>
        <xdr:cNvCxnSpPr/>
      </xdr:nvCxnSpPr>
      <xdr:spPr>
        <a:xfrm flipV="1">
          <a:off x="21323300" y="18025655"/>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165826</xdr:rowOff>
    </xdr:from>
    <xdr:to>
      <xdr:col>107</xdr:col>
      <xdr:colOff>101600</xdr:colOff>
      <xdr:row>105</xdr:row>
      <xdr:rowOff>95976</xdr:rowOff>
    </xdr:to>
    <xdr:sp macro="" textlink="">
      <xdr:nvSpPr>
        <xdr:cNvPr id="742" name="楕円 741">
          <a:extLst>
            <a:ext uri="{FF2B5EF4-FFF2-40B4-BE49-F238E27FC236}">
              <a16:creationId xmlns:a16="http://schemas.microsoft.com/office/drawing/2014/main" id="{85F0AB84-A73A-4984-9A54-6E9A9B80359E}"/>
            </a:ext>
          </a:extLst>
        </xdr:cNvPr>
        <xdr:cNvSpPr/>
      </xdr:nvSpPr>
      <xdr:spPr>
        <a:xfrm>
          <a:off x="2038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35379</xdr:rowOff>
    </xdr:from>
    <xdr:to>
      <xdr:col>111</xdr:col>
      <xdr:colOff>177800</xdr:colOff>
      <xdr:row>105</xdr:row>
      <xdr:rowOff>45176</xdr:rowOff>
    </xdr:to>
    <xdr:cxnSp macro="">
      <xdr:nvCxnSpPr>
        <xdr:cNvPr id="743" name="直線コネクタ 742">
          <a:extLst>
            <a:ext uri="{FF2B5EF4-FFF2-40B4-BE49-F238E27FC236}">
              <a16:creationId xmlns:a16="http://schemas.microsoft.com/office/drawing/2014/main" id="{67AF44DA-09C7-4A2F-8444-09447C685335}"/>
            </a:ext>
          </a:extLst>
        </xdr:cNvPr>
        <xdr:cNvCxnSpPr/>
      </xdr:nvCxnSpPr>
      <xdr:spPr>
        <a:xfrm flipV="1">
          <a:off x="20434300" y="180376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8527</xdr:rowOff>
    </xdr:from>
    <xdr:to>
      <xdr:col>102</xdr:col>
      <xdr:colOff>165100</xdr:colOff>
      <xdr:row>105</xdr:row>
      <xdr:rowOff>110127</xdr:rowOff>
    </xdr:to>
    <xdr:sp macro="" textlink="">
      <xdr:nvSpPr>
        <xdr:cNvPr id="744" name="楕円 743">
          <a:extLst>
            <a:ext uri="{FF2B5EF4-FFF2-40B4-BE49-F238E27FC236}">
              <a16:creationId xmlns:a16="http://schemas.microsoft.com/office/drawing/2014/main" id="{92CFAFF6-73EF-4FB1-8723-594558C55610}"/>
            </a:ext>
          </a:extLst>
        </xdr:cNvPr>
        <xdr:cNvSpPr/>
      </xdr:nvSpPr>
      <xdr:spPr>
        <a:xfrm>
          <a:off x="19494500" y="180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45176</xdr:rowOff>
    </xdr:from>
    <xdr:to>
      <xdr:col>107</xdr:col>
      <xdr:colOff>50800</xdr:colOff>
      <xdr:row>105</xdr:row>
      <xdr:rowOff>59327</xdr:rowOff>
    </xdr:to>
    <xdr:cxnSp macro="">
      <xdr:nvCxnSpPr>
        <xdr:cNvPr id="745" name="直線コネクタ 744">
          <a:extLst>
            <a:ext uri="{FF2B5EF4-FFF2-40B4-BE49-F238E27FC236}">
              <a16:creationId xmlns:a16="http://schemas.microsoft.com/office/drawing/2014/main" id="{6559FFF7-4F6A-4D8E-BB49-39BAE7FE7D6F}"/>
            </a:ext>
          </a:extLst>
        </xdr:cNvPr>
        <xdr:cNvCxnSpPr/>
      </xdr:nvCxnSpPr>
      <xdr:spPr>
        <a:xfrm flipV="1">
          <a:off x="19545300" y="1804742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134801</xdr:rowOff>
    </xdr:from>
    <xdr:to>
      <xdr:col>98</xdr:col>
      <xdr:colOff>38100</xdr:colOff>
      <xdr:row>106</xdr:row>
      <xdr:rowOff>64951</xdr:rowOff>
    </xdr:to>
    <xdr:sp macro="" textlink="">
      <xdr:nvSpPr>
        <xdr:cNvPr id="746" name="楕円 745">
          <a:extLst>
            <a:ext uri="{FF2B5EF4-FFF2-40B4-BE49-F238E27FC236}">
              <a16:creationId xmlns:a16="http://schemas.microsoft.com/office/drawing/2014/main" id="{3679F078-4173-4D87-B9A8-FC541A07EAF0}"/>
            </a:ext>
          </a:extLst>
        </xdr:cNvPr>
        <xdr:cNvSpPr/>
      </xdr:nvSpPr>
      <xdr:spPr>
        <a:xfrm>
          <a:off x="18605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59327</xdr:rowOff>
    </xdr:from>
    <xdr:to>
      <xdr:col>102</xdr:col>
      <xdr:colOff>114300</xdr:colOff>
      <xdr:row>106</xdr:row>
      <xdr:rowOff>14151</xdr:rowOff>
    </xdr:to>
    <xdr:cxnSp macro="">
      <xdr:nvCxnSpPr>
        <xdr:cNvPr id="747" name="直線コネクタ 746">
          <a:extLst>
            <a:ext uri="{FF2B5EF4-FFF2-40B4-BE49-F238E27FC236}">
              <a16:creationId xmlns:a16="http://schemas.microsoft.com/office/drawing/2014/main" id="{B1F064A0-1015-456D-96EA-1C3557DBAE8C}"/>
            </a:ext>
          </a:extLst>
        </xdr:cNvPr>
        <xdr:cNvCxnSpPr/>
      </xdr:nvCxnSpPr>
      <xdr:spPr>
        <a:xfrm flipV="1">
          <a:off x="18656300" y="18061577"/>
          <a:ext cx="889000" cy="1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48" name="n_1aveValue【庁舎】&#10;一人当たり面積">
          <a:extLst>
            <a:ext uri="{FF2B5EF4-FFF2-40B4-BE49-F238E27FC236}">
              <a16:creationId xmlns:a16="http://schemas.microsoft.com/office/drawing/2014/main" id="{D15B52AC-31AD-49F4-A98D-8E0C59EC4DEC}"/>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75672</xdr:rowOff>
    </xdr:from>
    <xdr:ext cx="469744" cy="259045"/>
    <xdr:sp macro="" textlink="">
      <xdr:nvSpPr>
        <xdr:cNvPr id="749" name="n_2aveValue【庁舎】&#10;一人当たり面積">
          <a:extLst>
            <a:ext uri="{FF2B5EF4-FFF2-40B4-BE49-F238E27FC236}">
              <a16:creationId xmlns:a16="http://schemas.microsoft.com/office/drawing/2014/main" id="{91F6C831-006A-425D-96EF-5F77E2E277A2}"/>
            </a:ext>
          </a:extLst>
        </xdr:cNvPr>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139898</xdr:rowOff>
    </xdr:from>
    <xdr:ext cx="469744" cy="259045"/>
    <xdr:sp macro="" textlink="">
      <xdr:nvSpPr>
        <xdr:cNvPr id="750" name="n_3aveValue【庁舎】&#10;一人当たり面積">
          <a:extLst>
            <a:ext uri="{FF2B5EF4-FFF2-40B4-BE49-F238E27FC236}">
              <a16:creationId xmlns:a16="http://schemas.microsoft.com/office/drawing/2014/main" id="{4FC7C07E-7DE8-4EDC-9CAB-3AA436FAD697}"/>
            </a:ext>
          </a:extLst>
        </xdr:cNvPr>
        <xdr:cNvSpPr txBox="1"/>
      </xdr:nvSpPr>
      <xdr:spPr>
        <a:xfrm>
          <a:off x="19310427" y="1831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150784</xdr:rowOff>
    </xdr:from>
    <xdr:ext cx="469744" cy="259045"/>
    <xdr:sp macro="" textlink="">
      <xdr:nvSpPr>
        <xdr:cNvPr id="751" name="n_4aveValue【庁舎】&#10;一人当たり面積">
          <a:extLst>
            <a:ext uri="{FF2B5EF4-FFF2-40B4-BE49-F238E27FC236}">
              <a16:creationId xmlns:a16="http://schemas.microsoft.com/office/drawing/2014/main" id="{E9511C00-CF84-4F01-BDA9-B70B78019EE8}"/>
            </a:ext>
          </a:extLst>
        </xdr:cNvPr>
        <xdr:cNvSpPr txBox="1"/>
      </xdr:nvSpPr>
      <xdr:spPr>
        <a:xfrm>
          <a:off x="18421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102706</xdr:rowOff>
    </xdr:from>
    <xdr:ext cx="469744" cy="259045"/>
    <xdr:sp macro="" textlink="">
      <xdr:nvSpPr>
        <xdr:cNvPr id="752" name="n_1mainValue【庁舎】&#10;一人当たり面積">
          <a:extLst>
            <a:ext uri="{FF2B5EF4-FFF2-40B4-BE49-F238E27FC236}">
              <a16:creationId xmlns:a16="http://schemas.microsoft.com/office/drawing/2014/main" id="{EE57F30A-F019-4533-9081-E7A03652EDF7}"/>
            </a:ext>
          </a:extLst>
        </xdr:cNvPr>
        <xdr:cNvSpPr txBox="1"/>
      </xdr:nvSpPr>
      <xdr:spPr>
        <a:xfrm>
          <a:off x="210757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112503</xdr:rowOff>
    </xdr:from>
    <xdr:ext cx="469744" cy="259045"/>
    <xdr:sp macro="" textlink="">
      <xdr:nvSpPr>
        <xdr:cNvPr id="753" name="n_2mainValue【庁舎】&#10;一人当たり面積">
          <a:extLst>
            <a:ext uri="{FF2B5EF4-FFF2-40B4-BE49-F238E27FC236}">
              <a16:creationId xmlns:a16="http://schemas.microsoft.com/office/drawing/2014/main" id="{88DC8A19-3331-48AD-A41C-1428BA635B56}"/>
            </a:ext>
          </a:extLst>
        </xdr:cNvPr>
        <xdr:cNvSpPr txBox="1"/>
      </xdr:nvSpPr>
      <xdr:spPr>
        <a:xfrm>
          <a:off x="20199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126654</xdr:rowOff>
    </xdr:from>
    <xdr:ext cx="469744" cy="259045"/>
    <xdr:sp macro="" textlink="">
      <xdr:nvSpPr>
        <xdr:cNvPr id="754" name="n_3mainValue【庁舎】&#10;一人当たり面積">
          <a:extLst>
            <a:ext uri="{FF2B5EF4-FFF2-40B4-BE49-F238E27FC236}">
              <a16:creationId xmlns:a16="http://schemas.microsoft.com/office/drawing/2014/main" id="{7C66D966-C436-4043-9C39-D8DAA4EB542C}"/>
            </a:ext>
          </a:extLst>
        </xdr:cNvPr>
        <xdr:cNvSpPr txBox="1"/>
      </xdr:nvSpPr>
      <xdr:spPr>
        <a:xfrm>
          <a:off x="19310427" y="1778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81478</xdr:rowOff>
    </xdr:from>
    <xdr:ext cx="469744" cy="259045"/>
    <xdr:sp macro="" textlink="">
      <xdr:nvSpPr>
        <xdr:cNvPr id="755" name="n_4mainValue【庁舎】&#10;一人当たり面積">
          <a:extLst>
            <a:ext uri="{FF2B5EF4-FFF2-40B4-BE49-F238E27FC236}">
              <a16:creationId xmlns:a16="http://schemas.microsoft.com/office/drawing/2014/main" id="{0A4902CC-2FA8-4D85-AF6D-040DDD048E32}"/>
            </a:ext>
          </a:extLst>
        </xdr:cNvPr>
        <xdr:cNvSpPr txBox="1"/>
      </xdr:nvSpPr>
      <xdr:spPr>
        <a:xfrm>
          <a:off x="184214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F77D2EC4-487C-4C92-9108-B3DF53115BD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F747B709-74B9-4215-BADF-2B2C6262A8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FA3EEDCB-7A7C-4B79-8800-6EA53029DB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類似団体と比較して特に有形固定資産減価償却率が高くなっている施設は、体育館・プール、福祉施設であり、また、一般廃棄物処理施設についても乖離が大きくなってきている。</a:t>
          </a:r>
          <a:endParaRPr lang="ja-JP" altLang="ja-JP" sz="1400">
            <a:effectLst/>
          </a:endParaRPr>
        </a:p>
        <a:p>
          <a:r>
            <a:rPr kumimoji="1" lang="ja-JP" altLang="ja-JP" sz="1100">
              <a:solidFill>
                <a:schemeClr val="dk1"/>
              </a:solidFill>
              <a:effectLst/>
              <a:latin typeface="+mn-lt"/>
              <a:ea typeface="+mn-ea"/>
              <a:cs typeface="+mn-cs"/>
            </a:rPr>
            <a:t>体育館・プールについては、ともに有形固定資産減価償却率が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今後は、令和２年度に策定した個別施設計画に基づいて老朽化対策に取り組んでいく。また、一般廃棄物処理施設については一部事務組合で運営しているため、構成団体と検討していく予定。</a:t>
          </a:r>
          <a:endParaRPr lang="ja-JP" altLang="ja-JP" sz="1400">
            <a:effectLst/>
          </a:endParaRPr>
        </a:p>
        <a:p>
          <a:r>
            <a:rPr kumimoji="1" lang="ja-JP" altLang="ja-JP" sz="1100">
              <a:solidFill>
                <a:schemeClr val="dk1"/>
              </a:solidFill>
              <a:effectLst/>
              <a:latin typeface="+mn-lt"/>
              <a:ea typeface="+mn-ea"/>
              <a:cs typeface="+mn-cs"/>
            </a:rPr>
            <a:t>一方、消防施設については屋外子局の整備により有形固定資産減価償却率が下がり、類似団体を僅かではあるが下回った。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9,783
9,695
224.61
6,939,710
6,570,208
360,592
3,714,746
4,122,408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を通じて類似団体平均を上回るものの、減少傾向が続き、財源不足団体となっており、厳しい財政運営を強いられている。主要な施策のひとつである定住対策や企業誘致、子育て支援施策にさらに力を入れ、町民税や法人税収の安定的な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162378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127907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普通交付税の追加交付等により、経常収支比率が減となる要因もあったが、国保特会へのその他繰出金の増や学校給食費補助の増など経常経費も増大したため、同率となった。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63</xdr:row>
      <xdr:rowOff>133604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34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63</xdr:row>
      <xdr:rowOff>143256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349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143256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915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90170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4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54881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類似団体平均より高額の状況が続いていたが、令和２年度においては、住民一人当たり維持補修費の類似団体平均が前年比約２倍となったため、逆転した。</a:t>
          </a:r>
          <a:endParaRPr lang="ja-JP" altLang="ja-JP" sz="1400">
            <a:effectLst/>
          </a:endParaRPr>
        </a:p>
        <a:p>
          <a:r>
            <a:rPr kumimoji="1" lang="ja-JP" altLang="ja-JP" sz="1100">
              <a:solidFill>
                <a:schemeClr val="dk1"/>
              </a:solidFill>
              <a:effectLst/>
              <a:latin typeface="+mn-lt"/>
              <a:ea typeface="+mn-ea"/>
              <a:cs typeface="+mn-cs"/>
            </a:rPr>
            <a:t>自団体数値としては引き続き連年増となっており、物件費については、委託料の増により増。人件費については、人口千人当たりの職員数が示すとおり、行政面積の広さゆえ、相応の職員数を要するため、人口一人当たり決算額の削減幅は小さくならざるを得ない。人件費削減のためには、民間委託も有効だが、それには物件費の増を伴うので、競争の原理の適用範囲拡大を目指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129428</xdr:rowOff>
    </xdr:from>
    <xdr:to>
      <xdr:col>23</xdr:col>
      <xdr:colOff>133350</xdr:colOff>
      <xdr:row>80</xdr:row>
      <xdr:rowOff>156361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45428"/>
          <a:ext cx="838200" cy="2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108169</xdr:rowOff>
    </xdr:from>
    <xdr:to>
      <xdr:col>19</xdr:col>
      <xdr:colOff>133350</xdr:colOff>
      <xdr:row>80</xdr:row>
      <xdr:rowOff>129428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24169"/>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94853</xdr:rowOff>
    </xdr:from>
    <xdr:to>
      <xdr:col>15</xdr:col>
      <xdr:colOff>82550</xdr:colOff>
      <xdr:row>80</xdr:row>
      <xdr:rowOff>108169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10853"/>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8638</xdr:rowOff>
    </xdr:from>
    <xdr:to>
      <xdr:col>15</xdr:col>
      <xdr:colOff>133350</xdr:colOff>
      <xdr:row>80</xdr:row>
      <xdr:rowOff>110238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7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120415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49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82690</xdr:rowOff>
    </xdr:from>
    <xdr:to>
      <xdr:col>11</xdr:col>
      <xdr:colOff>31750</xdr:colOff>
      <xdr:row>80</xdr:row>
      <xdr:rowOff>94853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98690"/>
          <a:ext cx="889000" cy="1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163430</xdr:rowOff>
    </xdr:from>
    <xdr:to>
      <xdr:col>11</xdr:col>
      <xdr:colOff>82550</xdr:colOff>
      <xdr:row>80</xdr:row>
      <xdr:rowOff>93580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7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103757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47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148341</xdr:rowOff>
    </xdr:from>
    <xdr:to>
      <xdr:col>7</xdr:col>
      <xdr:colOff>31750</xdr:colOff>
      <xdr:row>80</xdr:row>
      <xdr:rowOff>78491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69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88668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4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105561</xdr:rowOff>
    </xdr:from>
    <xdr:to>
      <xdr:col>23</xdr:col>
      <xdr:colOff>184150</xdr:colOff>
      <xdr:row>81</xdr:row>
      <xdr:rowOff>35711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122088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78628</xdr:rowOff>
    </xdr:from>
    <xdr:to>
      <xdr:col>19</xdr:col>
      <xdr:colOff>184150</xdr:colOff>
      <xdr:row>81</xdr:row>
      <xdr:rowOff>8778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18955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6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57369</xdr:rowOff>
    </xdr:from>
    <xdr:to>
      <xdr:col>15</xdr:col>
      <xdr:colOff>133350</xdr:colOff>
      <xdr:row>80</xdr:row>
      <xdr:rowOff>158969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143746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5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44053</xdr:rowOff>
    </xdr:from>
    <xdr:to>
      <xdr:col>11</xdr:col>
      <xdr:colOff>82550</xdr:colOff>
      <xdr:row>80</xdr:row>
      <xdr:rowOff>145653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130430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4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31890</xdr:rowOff>
    </xdr:from>
    <xdr:to>
      <xdr:col>7</xdr:col>
      <xdr:colOff>31750</xdr:colOff>
      <xdr:row>80</xdr:row>
      <xdr:rowOff>133490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118267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過去５年を通じて類似団体平均を上回っている。平成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年度に職員給の減額を行い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年度以降は、職員構成の変動などにより、再度</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を上回っている状況が続いている。</a:t>
          </a:r>
          <a:endParaRPr lang="ja-JP" altLang="ja-JP" sz="1400">
            <a:effectLst/>
          </a:endParaRPr>
        </a:p>
        <a:p>
          <a:r>
            <a:rPr kumimoji="1" lang="ja-JP" altLang="ja-JP" sz="1100">
              <a:solidFill>
                <a:schemeClr val="dk1"/>
              </a:solidFill>
              <a:effectLst/>
              <a:latin typeface="+mn-lt"/>
              <a:ea typeface="+mn-ea"/>
              <a:cs typeface="+mn-cs"/>
            </a:rPr>
            <a:t>今後については、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歳昇給停止の継続などにより、類似団体平均に近づくよう努めていく。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29634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2886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29634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xdr:rowOff>
    </xdr:from>
    <xdr:to>
      <xdr:col>72</xdr:col>
      <xdr:colOff>203200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97654"/>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51329</xdr:rowOff>
    </xdr:from>
    <xdr:to>
      <xdr:col>73</xdr:col>
      <xdr:colOff>44450</xdr:colOff>
      <xdr:row>85</xdr:row>
      <xdr:rowOff>152929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163106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10054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272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51329</xdr:rowOff>
    </xdr:from>
    <xdr:to>
      <xdr:col>68</xdr:col>
      <xdr:colOff>203200</xdr:colOff>
      <xdr:row>85</xdr:row>
      <xdr:rowOff>152929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163106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46161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130704</xdr:rowOff>
    </xdr:from>
    <xdr:to>
      <xdr:col>68</xdr:col>
      <xdr:colOff>203200</xdr:colOff>
      <xdr:row>88</xdr:row>
      <xdr:rowOff>60854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45631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類似団体平均を上回っている状況が続いていたが、令和２年度においては、類似団体平均が前年比３割増となったため逆転した。</a:t>
          </a:r>
          <a:endParaRPr lang="ja-JP" altLang="ja-JP" sz="1400">
            <a:effectLst/>
          </a:endParaRPr>
        </a:p>
        <a:p>
          <a:r>
            <a:rPr kumimoji="1" lang="ja-JP" altLang="ja-JP" sz="1100">
              <a:solidFill>
                <a:schemeClr val="dk1"/>
              </a:solidFill>
              <a:effectLst/>
              <a:latin typeface="+mn-lt"/>
              <a:ea typeface="+mn-ea"/>
              <a:cs typeface="+mn-cs"/>
            </a:rPr>
            <a:t>自団体数値としては引き続き</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人台であるが、当町は、県内でも山間部に位置しているため、行政面においては、支所２箇所、学校３箇所、認定こども園１箇所、保育園１箇所、幼稚園２箇所等施設が点在しており、一定程度の職員配置が避けられないことが主な要因である。これまで、第</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次行政改革大綱に基づき事務事業の再編や民間委託の推進に取り組む</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24342</xdr:rowOff>
    </xdr:from>
    <xdr:to>
      <xdr:col>81</xdr:col>
      <xdr:colOff>44450</xdr:colOff>
      <xdr:row>62</xdr:row>
      <xdr:rowOff>43645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54242"/>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24342</xdr:rowOff>
    </xdr:from>
    <xdr:to>
      <xdr:col>77</xdr:col>
      <xdr:colOff>44450</xdr:colOff>
      <xdr:row>62</xdr:row>
      <xdr:rowOff>41232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654242"/>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41232</xdr:rowOff>
    </xdr:from>
    <xdr:to>
      <xdr:col>72</xdr:col>
      <xdr:colOff>203200</xdr:colOff>
      <xdr:row>62</xdr:row>
      <xdr:rowOff>42842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671132"/>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42816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14690</xdr:rowOff>
    </xdr:from>
    <xdr:to>
      <xdr:col>68</xdr:col>
      <xdr:colOff>152400</xdr:colOff>
      <xdr:row>62</xdr:row>
      <xdr:rowOff>42842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4459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82381</xdr:rowOff>
    </xdr:from>
    <xdr:to>
      <xdr:col>68</xdr:col>
      <xdr:colOff>203200</xdr:colOff>
      <xdr:row>61</xdr:row>
      <xdr:rowOff>12531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22708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60664</xdr:rowOff>
    </xdr:from>
    <xdr:to>
      <xdr:col>64</xdr:col>
      <xdr:colOff>152400</xdr:colOff>
      <xdr:row>60</xdr:row>
      <xdr:rowOff>162264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164295</xdr:rowOff>
    </xdr:from>
    <xdr:to>
      <xdr:col>81</xdr:col>
      <xdr:colOff>95250</xdr:colOff>
      <xdr:row>62</xdr:row>
      <xdr:rowOff>94445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9372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144992</xdr:rowOff>
    </xdr:from>
    <xdr:to>
      <xdr:col>77</xdr:col>
      <xdr:colOff>95250</xdr:colOff>
      <xdr:row>62</xdr:row>
      <xdr:rowOff>75142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85319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161882</xdr:rowOff>
    </xdr:from>
    <xdr:to>
      <xdr:col>73</xdr:col>
      <xdr:colOff>44450</xdr:colOff>
      <xdr:row>62</xdr:row>
      <xdr:rowOff>92032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76809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0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163492</xdr:rowOff>
    </xdr:from>
    <xdr:to>
      <xdr:col>68</xdr:col>
      <xdr:colOff>203200</xdr:colOff>
      <xdr:row>62</xdr:row>
      <xdr:rowOff>93642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78419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135340</xdr:rowOff>
    </xdr:from>
    <xdr:to>
      <xdr:col>64</xdr:col>
      <xdr:colOff>152400</xdr:colOff>
      <xdr:row>62</xdr:row>
      <xdr:rowOff>65490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50267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年度以降標準財政規模の縮小により増加傾向にある。税収の減により当面は比率の下降が見込めない</a:t>
          </a:r>
          <a:r>
            <a:rPr kumimoji="1" lang="ja-JP" altLang="en-US" sz="1100">
              <a:solidFill>
                <a:schemeClr val="dk1"/>
              </a:solidFill>
              <a:effectLst/>
              <a:latin typeface="+mn-lt"/>
              <a:ea typeface="+mn-ea"/>
              <a:cs typeface="+mn-cs"/>
            </a:rPr>
            <a:t>。なお、令和３年度に土地開発公社の債務保証のために設定していた債務負担行為を一部繰り上げ償還したため、しばらくは同様の数値が続く見込みである。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81026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236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40</xdr:row>
      <xdr:rowOff>165608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9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136652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6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114808</xdr:rowOff>
    </xdr:from>
    <xdr:to>
      <xdr:col>73</xdr:col>
      <xdr:colOff>44450</xdr:colOff>
      <xdr:row>41</xdr:row>
      <xdr:rowOff>44958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107696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6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を通じて類似団体平均より高いが、今後は、土地開発公社からの土地の買い戻しの進捗や下水道事業の地方債の償還が進み、地方債の現在高が減少していくことに加え、新規発行債を抑制することで類似団体内平均値に近づく努力を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134056</xdr:rowOff>
    </xdr:from>
    <xdr:to>
      <xdr:col>81</xdr:col>
      <xdr:colOff>44450</xdr:colOff>
      <xdr:row>16</xdr:row>
      <xdr:rowOff>112748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05806"/>
          <a:ext cx="8382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112748</xdr:rowOff>
    </xdr:from>
    <xdr:to>
      <xdr:col>77</xdr:col>
      <xdr:colOff>44450</xdr:colOff>
      <xdr:row>18</xdr:row>
      <xdr:rowOff>3104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55948"/>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3104</xdr:rowOff>
    </xdr:from>
    <xdr:to>
      <xdr:col>72</xdr:col>
      <xdr:colOff>203200</xdr:colOff>
      <xdr:row>18</xdr:row>
      <xdr:rowOff>56727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89204"/>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132574</xdr:rowOff>
    </xdr:from>
    <xdr:to>
      <xdr:col>73</xdr:col>
      <xdr:colOff>44450</xdr:colOff>
      <xdr:row>14</xdr:row>
      <xdr:rowOff>62724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72901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56727</xdr:rowOff>
    </xdr:from>
    <xdr:to>
      <xdr:col>68</xdr:col>
      <xdr:colOff>152400</xdr:colOff>
      <xdr:row>19</xdr:row>
      <xdr:rowOff>48825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42827"/>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83256</xdr:rowOff>
    </xdr:from>
    <xdr:to>
      <xdr:col>81</xdr:col>
      <xdr:colOff>95250</xdr:colOff>
      <xdr:row>16</xdr:row>
      <xdr:rowOff>13406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55333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61948</xdr:rowOff>
    </xdr:from>
    <xdr:to>
      <xdr:col>77</xdr:col>
      <xdr:colOff>95250</xdr:colOff>
      <xdr:row>16</xdr:row>
      <xdr:rowOff>163548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148325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91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123754</xdr:rowOff>
    </xdr:from>
    <xdr:to>
      <xdr:col>73</xdr:col>
      <xdr:colOff>44450</xdr:colOff>
      <xdr:row>18</xdr:row>
      <xdr:rowOff>53904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38681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5927</xdr:rowOff>
    </xdr:from>
    <xdr:to>
      <xdr:col>68</xdr:col>
      <xdr:colOff>203200</xdr:colOff>
      <xdr:row>18</xdr:row>
      <xdr:rowOff>107527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92304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169475</xdr:rowOff>
    </xdr:from>
    <xdr:to>
      <xdr:col>64</xdr:col>
      <xdr:colOff>152400</xdr:colOff>
      <xdr:row>19</xdr:row>
      <xdr:rowOff>99625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84402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4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53787</xdr:rowOff>
    </xdr:from>
    <xdr:ext cx="9099176" cy="645459"/>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699247" y="4482352"/>
          <a:ext cx="9099176" cy="645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9,783
9,695
224.61
6,939,710
6,570,208
360,592
3,714,746
4,122,408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を通じ、類似団体平均と比べて高い水準にある。これは、行政面積が広いことが主な要因であり、必要職員数の差異によるものと言える。短期的な改善は困難であるが、民間でも実施可能な部分については委託することなどにより、着実な数値の減少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41</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469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92710</xdr:rowOff>
    </xdr:from>
    <xdr:to>
      <xdr:col>19</xdr:col>
      <xdr:colOff>187325</xdr:colOff>
      <xdr:row>41</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7122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46990</xdr:rowOff>
    </xdr:from>
    <xdr:to>
      <xdr:col>15</xdr:col>
      <xdr:colOff>98425</xdr:colOff>
      <xdr:row>41</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76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46990</xdr:rowOff>
    </xdr:from>
    <xdr:to>
      <xdr:col>11</xdr:col>
      <xdr:colOff>9525</xdr:colOff>
      <xdr:row>41</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76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41910</xdr:rowOff>
    </xdr:from>
    <xdr:to>
      <xdr:col>20</xdr:col>
      <xdr:colOff>38100</xdr:colOff>
      <xdr:row>41</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41910</xdr:rowOff>
    </xdr:from>
    <xdr:to>
      <xdr:col>15</xdr:col>
      <xdr:colOff>149225</xdr:colOff>
      <xdr:row>41</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167640</xdr:rowOff>
    </xdr:from>
    <xdr:to>
      <xdr:col>11</xdr:col>
      <xdr:colOff>60325</xdr:colOff>
      <xdr:row>41</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95250</xdr:rowOff>
    </xdr:from>
    <xdr:to>
      <xdr:col>6</xdr:col>
      <xdr:colOff>171450</xdr:colOff>
      <xdr:row>42</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類似団体平均を下回ってい</a:t>
          </a:r>
          <a:r>
            <a:rPr kumimoji="1" lang="ja-JP" altLang="en-US" sz="1100">
              <a:solidFill>
                <a:schemeClr val="dk1"/>
              </a:solidFill>
              <a:effectLst/>
              <a:latin typeface="+mn-lt"/>
              <a:ea typeface="+mn-ea"/>
              <a:cs typeface="+mn-cs"/>
            </a:rPr>
            <a:t>たが、委託料の増などにより、類似団体を上回った。今後も</a:t>
          </a:r>
          <a:r>
            <a:rPr kumimoji="1" lang="ja-JP" altLang="ja-JP" sz="1100">
              <a:solidFill>
                <a:schemeClr val="dk1"/>
              </a:solidFill>
              <a:effectLst/>
              <a:latin typeface="+mn-lt"/>
              <a:ea typeface="+mn-ea"/>
              <a:cs typeface="+mn-cs"/>
            </a:rPr>
            <a:t>、民間委託などの増加は避けられないものの、その他の経費を抑制するよう努めていく。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02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159004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56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56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9906</xdr:rowOff>
    </xdr:from>
    <xdr:to>
      <xdr:col>74</xdr:col>
      <xdr:colOff>31750</xdr:colOff>
      <xdr:row>17</xdr:row>
      <xdr:rowOff>111506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78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を通じて類似団体平均を下回っており、増減はあるものの、同程度で推移している。これは、障害者自立支援制度が安定してきたためであると考えられる。今後は、高齢化の進行などにより増加していくものと思わ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令和元年度において類似団体平均を超えた。</a:t>
          </a:r>
          <a:endParaRPr lang="ja-JP" altLang="ja-JP" sz="1400">
            <a:effectLst/>
          </a:endParaRPr>
        </a:p>
        <a:p>
          <a:r>
            <a:rPr kumimoji="1" lang="ja-JP" altLang="ja-JP" sz="1100">
              <a:solidFill>
                <a:schemeClr val="dk1"/>
              </a:solidFill>
              <a:effectLst/>
              <a:latin typeface="+mn-lt"/>
              <a:ea typeface="+mn-ea"/>
              <a:cs typeface="+mn-cs"/>
            </a:rPr>
            <a:t>その他の主なものは繰出金であり、これまでに整備してきた下水道施設の維持管理経費として、公営企業会計への繰出金が必要となっている。下水道事業については平成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年度に料金の値上げを実施したが、令和元年度は大口利用者の排水量が減ったため、繰出金が増となり、令和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年度も同水準となった。税収を主な財源とする普通会計の負担額が増えないよう注視していく。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53848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9339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44704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9339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133858</xdr:rowOff>
    </xdr:from>
    <xdr:to>
      <xdr:col>73</xdr:col>
      <xdr:colOff>180975</xdr:colOff>
      <xdr:row>58</xdr:row>
      <xdr:rowOff>44704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06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133858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97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128778</xdr:rowOff>
    </xdr:from>
    <xdr:to>
      <xdr:col>69</xdr:col>
      <xdr:colOff>142875</xdr:colOff>
      <xdr:row>58</xdr:row>
      <xdr:rowOff>58928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43705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xdr:rowOff>
    </xdr:from>
    <xdr:to>
      <xdr:col>82</xdr:col>
      <xdr:colOff>158750</xdr:colOff>
      <xdr:row>58</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146575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165354</xdr:rowOff>
    </xdr:from>
    <xdr:to>
      <xdr:col>74</xdr:col>
      <xdr:colOff>31750</xdr:colOff>
      <xdr:row>58</xdr:row>
      <xdr:rowOff>95504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80281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83058</xdr:rowOff>
    </xdr:from>
    <xdr:to>
      <xdr:col>69</xdr:col>
      <xdr:colOff>142875</xdr:colOff>
      <xdr:row>58</xdr:row>
      <xdr:rowOff>13208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23385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2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14241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6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補助費等の主なものは、一部事務組合等への負担金である。平成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年度に足柄西部清掃組合債の元金償還が始まったため、同年度以降については増加傾向にあったが、平成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年度以降は、消防広域運営負担金の減により全体では減少した。</a:t>
          </a:r>
          <a:endParaRPr lang="ja-JP" altLang="ja-JP" sz="1400">
            <a:effectLst/>
          </a:endParaRPr>
        </a:p>
        <a:p>
          <a:r>
            <a:rPr kumimoji="1" lang="ja-JP" altLang="ja-JP" sz="1100">
              <a:solidFill>
                <a:schemeClr val="dk1"/>
              </a:solidFill>
              <a:effectLst/>
              <a:latin typeface="+mn-lt"/>
              <a:ea typeface="+mn-ea"/>
              <a:cs typeface="+mn-cs"/>
            </a:rPr>
            <a:t>今後は同組合の新発債の状況などにより変動が見込まれる。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123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55626</xdr:rowOff>
    </xdr:from>
    <xdr:to>
      <xdr:col>74</xdr:col>
      <xdr:colOff>31750</xdr:colOff>
      <xdr:row>37</xdr:row>
      <xdr:rowOff>157226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23622</xdr:rowOff>
    </xdr:from>
    <xdr:to>
      <xdr:col>69</xdr:col>
      <xdr:colOff>142875</xdr:colOff>
      <xdr:row>37</xdr:row>
      <xdr:rowOff>125222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過去５年間を通じて類似団体平均を下回っている。臨時財政対策債の元金償還が順次開始されるため、今後も比率の下降は見込めない。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119380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66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130810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78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130810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167639</xdr:rowOff>
    </xdr:from>
    <xdr:to>
      <xdr:col>15</xdr:col>
      <xdr:colOff>149225</xdr:colOff>
      <xdr:row>76</xdr:row>
      <xdr:rowOff>97789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82566</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104140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59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160020</xdr:rowOff>
    </xdr:from>
    <xdr:to>
      <xdr:col>11</xdr:col>
      <xdr:colOff>60325</xdr:colOff>
      <xdr:row>76</xdr:row>
      <xdr:rowOff>90170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74947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78757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過去５年間を通じて類似団体平均を上回っている。</a:t>
          </a:r>
          <a:endParaRPr lang="ja-JP" altLang="ja-JP" sz="1400">
            <a:effectLst/>
          </a:endParaRPr>
        </a:p>
        <a:p>
          <a:r>
            <a:rPr kumimoji="1" lang="ja-JP" altLang="ja-JP" sz="1100">
              <a:solidFill>
                <a:schemeClr val="dk1"/>
              </a:solidFill>
              <a:effectLst/>
              <a:latin typeface="+mn-lt"/>
              <a:ea typeface="+mn-ea"/>
              <a:cs typeface="+mn-cs"/>
            </a:rPr>
            <a:t>「人件費」を除く経費については類似団体平均を上回っていないが、「人件費」の類似団体平均を上回る幅がそれ以上であるためである。「公債費以外」として好転させるために、「人件費」の分析欄のとおり見直しを図り、類似団体平均を下回ることを目標とす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78</xdr:row>
      <xdr:rowOff>123189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848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107950</xdr:rowOff>
    </xdr:from>
    <xdr:to>
      <xdr:col>78</xdr:col>
      <xdr:colOff>69850</xdr:colOff>
      <xdr:row>78</xdr:row>
      <xdr:rowOff>111761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81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92711</xdr:rowOff>
    </xdr:from>
    <xdr:to>
      <xdr:col>73</xdr:col>
      <xdr:colOff>180975</xdr:colOff>
      <xdr:row>78</xdr:row>
      <xdr:rowOff>107950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65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31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60961</xdr:rowOff>
    </xdr:from>
    <xdr:to>
      <xdr:col>78</xdr:col>
      <xdr:colOff>120650</xdr:colOff>
      <xdr:row>78</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147338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143527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154219</xdr:rowOff>
    </xdr:from>
    <xdr:to>
      <xdr:col>29</xdr:col>
      <xdr:colOff>127000</xdr:colOff>
      <xdr:row>17</xdr:row>
      <xdr:rowOff>11092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5044"/>
          <a:ext cx="647700" cy="28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11092</xdr:rowOff>
    </xdr:from>
    <xdr:to>
      <xdr:col>26</xdr:col>
      <xdr:colOff>50800</xdr:colOff>
      <xdr:row>17</xdr:row>
      <xdr:rowOff>18080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3367"/>
          <a:ext cx="698500" cy="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18080</xdr:rowOff>
    </xdr:from>
    <xdr:to>
      <xdr:col>22</xdr:col>
      <xdr:colOff>114300</xdr:colOff>
      <xdr:row>17</xdr:row>
      <xdr:rowOff>44689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0355"/>
          <a:ext cx="698500" cy="2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44508</xdr:rowOff>
    </xdr:from>
    <xdr:to>
      <xdr:col>22</xdr:col>
      <xdr:colOff>165100</xdr:colOff>
      <xdr:row>17</xdr:row>
      <xdr:rowOff>146108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130885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44689</xdr:rowOff>
    </xdr:from>
    <xdr:to>
      <xdr:col>18</xdr:col>
      <xdr:colOff>177800</xdr:colOff>
      <xdr:row>17</xdr:row>
      <xdr:rowOff>65933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6964"/>
          <a:ext cx="698500" cy="2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67224</xdr:rowOff>
    </xdr:from>
    <xdr:to>
      <xdr:col>19</xdr:col>
      <xdr:colOff>38100</xdr:colOff>
      <xdr:row>17</xdr:row>
      <xdr:rowOff>168824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153601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97048</xdr:rowOff>
    </xdr:from>
    <xdr:to>
      <xdr:col>15</xdr:col>
      <xdr:colOff>101600</xdr:colOff>
      <xdr:row>18</xdr:row>
      <xdr:rowOff>27198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103419</xdr:rowOff>
    </xdr:from>
    <xdr:to>
      <xdr:col>29</xdr:col>
      <xdr:colOff>177800</xdr:colOff>
      <xdr:row>17</xdr:row>
      <xdr:rowOff>33569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75496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131742</xdr:rowOff>
    </xdr:from>
    <xdr:to>
      <xdr:col>26</xdr:col>
      <xdr:colOff>101600</xdr:colOff>
      <xdr:row>17</xdr:row>
      <xdr:rowOff>61892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46669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08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138730</xdr:rowOff>
    </xdr:from>
    <xdr:to>
      <xdr:col>22</xdr:col>
      <xdr:colOff>165100</xdr:colOff>
      <xdr:row>17</xdr:row>
      <xdr:rowOff>68880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79057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165339</xdr:rowOff>
    </xdr:from>
    <xdr:to>
      <xdr:col>19</xdr:col>
      <xdr:colOff>38100</xdr:colOff>
      <xdr:row>17</xdr:row>
      <xdr:rowOff>95489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105666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15133</xdr:rowOff>
    </xdr:from>
    <xdr:to>
      <xdr:col>15</xdr:col>
      <xdr:colOff>101600</xdr:colOff>
      <xdr:row>17</xdr:row>
      <xdr:rowOff>116733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126910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4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324606</xdr:rowOff>
    </xdr:from>
    <xdr:to>
      <xdr:col>29</xdr:col>
      <xdr:colOff>127000</xdr:colOff>
      <xdr:row>36</xdr:row>
      <xdr:rowOff>104521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34956"/>
          <a:ext cx="647700" cy="122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309383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9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104521</xdr:rowOff>
    </xdr:from>
    <xdr:to>
      <xdr:col>26</xdr:col>
      <xdr:colOff>50800</xdr:colOff>
      <xdr:row>36</xdr:row>
      <xdr:rowOff>137840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57771"/>
          <a:ext cx="698500" cy="33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137840</xdr:rowOff>
    </xdr:from>
    <xdr:to>
      <xdr:col>22</xdr:col>
      <xdr:colOff>114300</xdr:colOff>
      <xdr:row>37</xdr:row>
      <xdr:rowOff>54534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91090"/>
          <a:ext cx="698500" cy="8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129521</xdr:rowOff>
    </xdr:from>
    <xdr:to>
      <xdr:col>22</xdr:col>
      <xdr:colOff>165100</xdr:colOff>
      <xdr:row>37</xdr:row>
      <xdr:rowOff>59671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82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44448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27045</xdr:rowOff>
    </xdr:from>
    <xdr:to>
      <xdr:col>18</xdr:col>
      <xdr:colOff>177800</xdr:colOff>
      <xdr:row>37</xdr:row>
      <xdr:rowOff>54534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51745"/>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148361</xdr:rowOff>
    </xdr:from>
    <xdr:to>
      <xdr:col>19</xdr:col>
      <xdr:colOff>38100</xdr:colOff>
      <xdr:row>37</xdr:row>
      <xdr:rowOff>78511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1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260138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141313</xdr:rowOff>
    </xdr:from>
    <xdr:to>
      <xdr:col>15</xdr:col>
      <xdr:colOff>101600</xdr:colOff>
      <xdr:row>37</xdr:row>
      <xdr:rowOff>71463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253090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273806</xdr:rowOff>
    </xdr:from>
    <xdr:to>
      <xdr:col>29</xdr:col>
      <xdr:colOff>177800</xdr:colOff>
      <xdr:row>36</xdr:row>
      <xdr:rowOff>32506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118883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2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53721</xdr:rowOff>
    </xdr:from>
    <xdr:to>
      <xdr:col>26</xdr:col>
      <xdr:colOff>101600</xdr:colOff>
      <xdr:row>36</xdr:row>
      <xdr:rowOff>155321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0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140098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9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87040</xdr:rowOff>
    </xdr:from>
    <xdr:to>
      <xdr:col>22</xdr:col>
      <xdr:colOff>165100</xdr:colOff>
      <xdr:row>37</xdr:row>
      <xdr:rowOff>17190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198817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0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3734</xdr:rowOff>
    </xdr:from>
    <xdr:to>
      <xdr:col>19</xdr:col>
      <xdr:colOff>38100</xdr:colOff>
      <xdr:row>37</xdr:row>
      <xdr:rowOff>105334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2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90111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147695</xdr:rowOff>
    </xdr:from>
    <xdr:to>
      <xdr:col>15</xdr:col>
      <xdr:colOff>101600</xdr:colOff>
      <xdr:row>37</xdr:row>
      <xdr:rowOff>77845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0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62622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9,783
9,695
224.61
6,939,710
6,570,208
360,592
3,714,746
4,122,408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89065</xdr:rowOff>
    </xdr:from>
    <xdr:to>
      <xdr:col>24</xdr:col>
      <xdr:colOff>63500</xdr:colOff>
      <xdr:row>35</xdr:row>
      <xdr:rowOff>120475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89815"/>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120475</xdr:rowOff>
    </xdr:from>
    <xdr:to>
      <xdr:col>19</xdr:col>
      <xdr:colOff>177800</xdr:colOff>
      <xdr:row>36</xdr:row>
      <xdr:rowOff>24234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1225"/>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24234</xdr:rowOff>
    </xdr:from>
    <xdr:to>
      <xdr:col>15</xdr:col>
      <xdr:colOff>50800</xdr:colOff>
      <xdr:row>36</xdr:row>
      <xdr:rowOff>49182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6434"/>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14224</xdr:rowOff>
    </xdr:from>
    <xdr:to>
      <xdr:col>15</xdr:col>
      <xdr:colOff>101600</xdr:colOff>
      <xdr:row>37</xdr:row>
      <xdr:rowOff>115824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106951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44854</xdr:rowOff>
    </xdr:from>
    <xdr:to>
      <xdr:col>10</xdr:col>
      <xdr:colOff>114300</xdr:colOff>
      <xdr:row>36</xdr:row>
      <xdr:rowOff>49182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17054"/>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32093</xdr:rowOff>
    </xdr:from>
    <xdr:to>
      <xdr:col>10</xdr:col>
      <xdr:colOff>165100</xdr:colOff>
      <xdr:row>37</xdr:row>
      <xdr:rowOff>133693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124820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54061</xdr:rowOff>
    </xdr:from>
    <xdr:to>
      <xdr:col>6</xdr:col>
      <xdr:colOff>38100</xdr:colOff>
      <xdr:row>37</xdr:row>
      <xdr:rowOff>155661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146788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38265</xdr:rowOff>
    </xdr:from>
    <xdr:to>
      <xdr:col>24</xdr:col>
      <xdr:colOff>114300</xdr:colOff>
      <xdr:row>35</xdr:row>
      <xdr:rowOff>139865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16692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69675</xdr:rowOff>
    </xdr:from>
    <xdr:to>
      <xdr:col>20</xdr:col>
      <xdr:colOff>38100</xdr:colOff>
      <xdr:row>35</xdr:row>
      <xdr:rowOff>171275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162402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6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144884</xdr:rowOff>
    </xdr:from>
    <xdr:to>
      <xdr:col>15</xdr:col>
      <xdr:colOff>101600</xdr:colOff>
      <xdr:row>36</xdr:row>
      <xdr:rowOff>75034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91561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2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169832</xdr:rowOff>
    </xdr:from>
    <xdr:to>
      <xdr:col>10</xdr:col>
      <xdr:colOff>165100</xdr:colOff>
      <xdr:row>36</xdr:row>
      <xdr:rowOff>99982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116509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4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165504</xdr:rowOff>
    </xdr:from>
    <xdr:to>
      <xdr:col>6</xdr:col>
      <xdr:colOff>38100</xdr:colOff>
      <xdr:row>36</xdr:row>
      <xdr:rowOff>95654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112181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9775</xdr:rowOff>
    </xdr:from>
    <xdr:to>
      <xdr:col>24</xdr:col>
      <xdr:colOff>63500</xdr:colOff>
      <xdr:row>58</xdr:row>
      <xdr:rowOff>27686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3875"/>
          <a:ext cx="838200" cy="1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27686</xdr:rowOff>
    </xdr:from>
    <xdr:to>
      <xdr:col>19</xdr:col>
      <xdr:colOff>177800</xdr:colOff>
      <xdr:row>58</xdr:row>
      <xdr:rowOff>27801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7178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27801</xdr:rowOff>
    </xdr:from>
    <xdr:to>
      <xdr:col>15</xdr:col>
      <xdr:colOff>50800</xdr:colOff>
      <xdr:row>58</xdr:row>
      <xdr:rowOff>35140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1901"/>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152689</xdr:rowOff>
    </xdr:from>
    <xdr:to>
      <xdr:col>15</xdr:col>
      <xdr:colOff>101600</xdr:colOff>
      <xdr:row>58</xdr:row>
      <xdr:rowOff>82839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73966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35140</xdr:rowOff>
    </xdr:from>
    <xdr:to>
      <xdr:col>10</xdr:col>
      <xdr:colOff>114300</xdr:colOff>
      <xdr:row>58</xdr:row>
      <xdr:rowOff>42846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9240"/>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163002</xdr:rowOff>
    </xdr:from>
    <xdr:to>
      <xdr:col>10</xdr:col>
      <xdr:colOff>165100</xdr:colOff>
      <xdr:row>58</xdr:row>
      <xdr:rowOff>93152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171139</xdr:rowOff>
    </xdr:from>
    <xdr:to>
      <xdr:col>6</xdr:col>
      <xdr:colOff>38100</xdr:colOff>
      <xdr:row>58</xdr:row>
      <xdr:rowOff>101289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92416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130425</xdr:rowOff>
    </xdr:from>
    <xdr:to>
      <xdr:col>24</xdr:col>
      <xdr:colOff>114300</xdr:colOff>
      <xdr:row>58</xdr:row>
      <xdr:rowOff>60575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148336</xdr:rowOff>
    </xdr:from>
    <xdr:to>
      <xdr:col>20</xdr:col>
      <xdr:colOff>38100</xdr:colOff>
      <xdr:row>58</xdr:row>
      <xdr:rowOff>78486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69613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148451</xdr:rowOff>
    </xdr:from>
    <xdr:to>
      <xdr:col>15</xdr:col>
      <xdr:colOff>101600</xdr:colOff>
      <xdr:row>58</xdr:row>
      <xdr:rowOff>78601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95128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6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155790</xdr:rowOff>
    </xdr:from>
    <xdr:to>
      <xdr:col>10</xdr:col>
      <xdr:colOff>165100</xdr:colOff>
      <xdr:row>58</xdr:row>
      <xdr:rowOff>85940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102467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163496</xdr:rowOff>
    </xdr:from>
    <xdr:to>
      <xdr:col>6</xdr:col>
      <xdr:colOff>38100</xdr:colOff>
      <xdr:row>58</xdr:row>
      <xdr:rowOff>93646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110173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134995</xdr:rowOff>
    </xdr:from>
    <xdr:to>
      <xdr:col>24</xdr:col>
      <xdr:colOff>63500</xdr:colOff>
      <xdr:row>78</xdr:row>
      <xdr:rowOff>148806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08095"/>
          <a:ext cx="8382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146462</xdr:rowOff>
    </xdr:from>
    <xdr:to>
      <xdr:col>19</xdr:col>
      <xdr:colOff>177800</xdr:colOff>
      <xdr:row>78</xdr:row>
      <xdr:rowOff>148806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19562"/>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141205</xdr:rowOff>
    </xdr:from>
    <xdr:to>
      <xdr:col>15</xdr:col>
      <xdr:colOff>50800</xdr:colOff>
      <xdr:row>78</xdr:row>
      <xdr:rowOff>146462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14305"/>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65069</xdr:rowOff>
    </xdr:from>
    <xdr:to>
      <xdr:col>15</xdr:col>
      <xdr:colOff>101600</xdr:colOff>
      <xdr:row>78</xdr:row>
      <xdr:rowOff>166669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3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11746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1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141205</xdr:rowOff>
    </xdr:from>
    <xdr:to>
      <xdr:col>10</xdr:col>
      <xdr:colOff>114300</xdr:colOff>
      <xdr:row>78</xdr:row>
      <xdr:rowOff>150388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14305"/>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68231</xdr:rowOff>
    </xdr:from>
    <xdr:to>
      <xdr:col>10</xdr:col>
      <xdr:colOff>165100</xdr:colOff>
      <xdr:row>78</xdr:row>
      <xdr:rowOff>169831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4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70917</xdr:rowOff>
    </xdr:from>
    <xdr:to>
      <xdr:col>6</xdr:col>
      <xdr:colOff>38100</xdr:colOff>
      <xdr:row>79</xdr:row>
      <xdr:rowOff>1067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4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17594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84195</xdr:rowOff>
    </xdr:from>
    <xdr:to>
      <xdr:col>24</xdr:col>
      <xdr:colOff>114300</xdr:colOff>
      <xdr:row>79</xdr:row>
      <xdr:rowOff>14345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170572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98006</xdr:rowOff>
    </xdr:from>
    <xdr:to>
      <xdr:col>20</xdr:col>
      <xdr:colOff>38100</xdr:colOff>
      <xdr:row>79</xdr:row>
      <xdr:rowOff>28156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19283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95662</xdr:rowOff>
    </xdr:from>
    <xdr:to>
      <xdr:col>15</xdr:col>
      <xdr:colOff>101600</xdr:colOff>
      <xdr:row>79</xdr:row>
      <xdr:rowOff>25812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16939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6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90405</xdr:rowOff>
    </xdr:from>
    <xdr:to>
      <xdr:col>10</xdr:col>
      <xdr:colOff>165100</xdr:colOff>
      <xdr:row>79</xdr:row>
      <xdr:rowOff>20555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11682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5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99588</xdr:rowOff>
    </xdr:from>
    <xdr:to>
      <xdr:col>6</xdr:col>
      <xdr:colOff>38100</xdr:colOff>
      <xdr:row>79</xdr:row>
      <xdr:rowOff>29738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20865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39584</xdr:rowOff>
    </xdr:from>
    <xdr:to>
      <xdr:col>24</xdr:col>
      <xdr:colOff>63500</xdr:colOff>
      <xdr:row>98</xdr:row>
      <xdr:rowOff>96059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70234"/>
          <a:ext cx="838200" cy="22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96059</xdr:rowOff>
    </xdr:from>
    <xdr:to>
      <xdr:col>19</xdr:col>
      <xdr:colOff>177800</xdr:colOff>
      <xdr:row>98</xdr:row>
      <xdr:rowOff>96788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98159"/>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96788</xdr:rowOff>
    </xdr:from>
    <xdr:to>
      <xdr:col>15</xdr:col>
      <xdr:colOff>50800</xdr:colOff>
      <xdr:row>98</xdr:row>
      <xdr:rowOff>104997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98888"/>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104997</xdr:rowOff>
    </xdr:from>
    <xdr:to>
      <xdr:col>10</xdr:col>
      <xdr:colOff>114300</xdr:colOff>
      <xdr:row>98</xdr:row>
      <xdr:rowOff>120726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07097"/>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160234</xdr:rowOff>
    </xdr:from>
    <xdr:to>
      <xdr:col>24</xdr:col>
      <xdr:colOff>114300</xdr:colOff>
      <xdr:row>97</xdr:row>
      <xdr:rowOff>90384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138661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9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45259</xdr:rowOff>
    </xdr:from>
    <xdr:to>
      <xdr:col>20</xdr:col>
      <xdr:colOff>38100</xdr:colOff>
      <xdr:row>98</xdr:row>
      <xdr:rowOff>146859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137986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45988</xdr:rowOff>
    </xdr:from>
    <xdr:to>
      <xdr:col>15</xdr:col>
      <xdr:colOff>101600</xdr:colOff>
      <xdr:row>98</xdr:row>
      <xdr:rowOff>147588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138715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54197</xdr:rowOff>
    </xdr:from>
    <xdr:to>
      <xdr:col>10</xdr:col>
      <xdr:colOff>165100</xdr:colOff>
      <xdr:row>98</xdr:row>
      <xdr:rowOff>155797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5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146924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4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69926</xdr:rowOff>
    </xdr:from>
    <xdr:to>
      <xdr:col>6</xdr:col>
      <xdr:colOff>38100</xdr:colOff>
      <xdr:row>99</xdr:row>
      <xdr:rowOff>76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7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162653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80618</xdr:rowOff>
    </xdr:from>
    <xdr:to>
      <xdr:col>55</xdr:col>
      <xdr:colOff>0</xdr:colOff>
      <xdr:row>36</xdr:row>
      <xdr:rowOff>157287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09918"/>
          <a:ext cx="838200" cy="4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80618</xdr:rowOff>
    </xdr:from>
    <xdr:to>
      <xdr:col>50</xdr:col>
      <xdr:colOff>114300</xdr:colOff>
      <xdr:row>37</xdr:row>
      <xdr:rowOff>55377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09918"/>
          <a:ext cx="889000" cy="48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55377</xdr:rowOff>
    </xdr:from>
    <xdr:to>
      <xdr:col>45</xdr:col>
      <xdr:colOff>177800</xdr:colOff>
      <xdr:row>37</xdr:row>
      <xdr:rowOff>86318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99027"/>
          <a:ext cx="889000" cy="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550</xdr:rowOff>
    </xdr:from>
    <xdr:to>
      <xdr:col>46</xdr:col>
      <xdr:colOff>38100</xdr:colOff>
      <xdr:row>37</xdr:row>
      <xdr:rowOff>102150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118677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54066</xdr:rowOff>
    </xdr:from>
    <xdr:to>
      <xdr:col>41</xdr:col>
      <xdr:colOff>50800</xdr:colOff>
      <xdr:row>37</xdr:row>
      <xdr:rowOff>86318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97716"/>
          <a:ext cx="8890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6055</xdr:rowOff>
    </xdr:from>
    <xdr:to>
      <xdr:col>41</xdr:col>
      <xdr:colOff>101600</xdr:colOff>
      <xdr:row>37</xdr:row>
      <xdr:rowOff>107655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124182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27410</xdr:rowOff>
    </xdr:from>
    <xdr:to>
      <xdr:col>36</xdr:col>
      <xdr:colOff>165100</xdr:colOff>
      <xdr:row>37</xdr:row>
      <xdr:rowOff>129010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120137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106487</xdr:rowOff>
    </xdr:from>
    <xdr:to>
      <xdr:col>55</xdr:col>
      <xdr:colOff>50800</xdr:colOff>
      <xdr:row>37</xdr:row>
      <xdr:rowOff>36637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84914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5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29818</xdr:rowOff>
    </xdr:from>
    <xdr:to>
      <xdr:col>50</xdr:col>
      <xdr:colOff>165100</xdr:colOff>
      <xdr:row>34</xdr:row>
      <xdr:rowOff>131418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122545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5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4577</xdr:rowOff>
    </xdr:from>
    <xdr:to>
      <xdr:col>46</xdr:col>
      <xdr:colOff>38100</xdr:colOff>
      <xdr:row>37</xdr:row>
      <xdr:rowOff>106177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97304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35518</xdr:rowOff>
    </xdr:from>
    <xdr:to>
      <xdr:col>41</xdr:col>
      <xdr:colOff>101600</xdr:colOff>
      <xdr:row>37</xdr:row>
      <xdr:rowOff>137118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128245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3266</xdr:rowOff>
    </xdr:from>
    <xdr:to>
      <xdr:col>36</xdr:col>
      <xdr:colOff>165100</xdr:colOff>
      <xdr:row>37</xdr:row>
      <xdr:rowOff>104866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121393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121533</xdr:rowOff>
    </xdr:from>
    <xdr:to>
      <xdr:col>55</xdr:col>
      <xdr:colOff>0</xdr:colOff>
      <xdr:row>58</xdr:row>
      <xdr:rowOff>129311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65633"/>
          <a:ext cx="838200" cy="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104623</xdr:rowOff>
    </xdr:from>
    <xdr:to>
      <xdr:col>50</xdr:col>
      <xdr:colOff>114300</xdr:colOff>
      <xdr:row>58</xdr:row>
      <xdr:rowOff>129311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4872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104623</xdr:rowOff>
    </xdr:from>
    <xdr:to>
      <xdr:col>45</xdr:col>
      <xdr:colOff>177800</xdr:colOff>
      <xdr:row>58</xdr:row>
      <xdr:rowOff>152093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48723"/>
          <a:ext cx="889000" cy="4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53336</xdr:rowOff>
    </xdr:from>
    <xdr:to>
      <xdr:col>46</xdr:col>
      <xdr:colOff>38100</xdr:colOff>
      <xdr:row>57</xdr:row>
      <xdr:rowOff>154936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0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152093</xdr:rowOff>
    </xdr:from>
    <xdr:to>
      <xdr:col>41</xdr:col>
      <xdr:colOff>50800</xdr:colOff>
      <xdr:row>58</xdr:row>
      <xdr:rowOff>157338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96193"/>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102525</xdr:rowOff>
    </xdr:from>
    <xdr:to>
      <xdr:col>41</xdr:col>
      <xdr:colOff>101600</xdr:colOff>
      <xdr:row>58</xdr:row>
      <xdr:rowOff>32675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49202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96829</xdr:rowOff>
    </xdr:from>
    <xdr:to>
      <xdr:col>36</xdr:col>
      <xdr:colOff>165100</xdr:colOff>
      <xdr:row>58</xdr:row>
      <xdr:rowOff>26979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43506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70733</xdr:rowOff>
    </xdr:from>
    <xdr:to>
      <xdr:col>55</xdr:col>
      <xdr:colOff>50800</xdr:colOff>
      <xdr:row>59</xdr:row>
      <xdr:rowOff>883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157110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78511</xdr:rowOff>
    </xdr:from>
    <xdr:to>
      <xdr:col>50</xdr:col>
      <xdr:colOff>165100</xdr:colOff>
      <xdr:row>59</xdr:row>
      <xdr:rowOff>8661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2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171238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1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53823</xdr:rowOff>
    </xdr:from>
    <xdr:to>
      <xdr:col>46</xdr:col>
      <xdr:colOff>38100</xdr:colOff>
      <xdr:row>58</xdr:row>
      <xdr:rowOff>155423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146550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101293</xdr:rowOff>
    </xdr:from>
    <xdr:to>
      <xdr:col>41</xdr:col>
      <xdr:colOff>101600</xdr:colOff>
      <xdr:row>59</xdr:row>
      <xdr:rowOff>31443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22570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3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106538</xdr:rowOff>
    </xdr:from>
    <xdr:to>
      <xdr:col>36</xdr:col>
      <xdr:colOff>165100</xdr:colOff>
      <xdr:row>59</xdr:row>
      <xdr:rowOff>36688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27815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2228</xdr:rowOff>
    </xdr:from>
    <xdr:to>
      <xdr:col>55</xdr:col>
      <xdr:colOff>0</xdr:colOff>
      <xdr:row>79</xdr:row>
      <xdr:rowOff>11570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6778"/>
          <a:ext cx="8382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11570</xdr:rowOff>
    </xdr:from>
    <xdr:to>
      <xdr:col>50</xdr:col>
      <xdr:colOff>114300</xdr:colOff>
      <xdr:row>79</xdr:row>
      <xdr:rowOff>15281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6120"/>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14283</xdr:rowOff>
    </xdr:from>
    <xdr:to>
      <xdr:col>45</xdr:col>
      <xdr:colOff>177800</xdr:colOff>
      <xdr:row>79</xdr:row>
      <xdr:rowOff>15281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58833"/>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21623</xdr:rowOff>
    </xdr:from>
    <xdr:to>
      <xdr:col>46</xdr:col>
      <xdr:colOff>38100</xdr:colOff>
      <xdr:row>78</xdr:row>
      <xdr:rowOff>123223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9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139750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6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14283</xdr:rowOff>
    </xdr:from>
    <xdr:to>
      <xdr:col>41</xdr:col>
      <xdr:colOff>50800</xdr:colOff>
      <xdr:row>79</xdr:row>
      <xdr:rowOff>15815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58833"/>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65472</xdr:rowOff>
    </xdr:from>
    <xdr:to>
      <xdr:col>41</xdr:col>
      <xdr:colOff>101600</xdr:colOff>
      <xdr:row>78</xdr:row>
      <xdr:rowOff>167072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12149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1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66504</xdr:rowOff>
    </xdr:from>
    <xdr:to>
      <xdr:col>36</xdr:col>
      <xdr:colOff>165100</xdr:colOff>
      <xdr:row>78</xdr:row>
      <xdr:rowOff>168104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13181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122878</xdr:rowOff>
    </xdr:from>
    <xdr:to>
      <xdr:col>55</xdr:col>
      <xdr:colOff>50800</xdr:colOff>
      <xdr:row>79</xdr:row>
      <xdr:rowOff>53028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37805</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132220</xdr:rowOff>
    </xdr:from>
    <xdr:to>
      <xdr:col>50</xdr:col>
      <xdr:colOff>165100</xdr:colOff>
      <xdr:row>79</xdr:row>
      <xdr:rowOff>62370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53497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135931</xdr:rowOff>
    </xdr:from>
    <xdr:to>
      <xdr:col>46</xdr:col>
      <xdr:colOff>38100</xdr:colOff>
      <xdr:row>79</xdr:row>
      <xdr:rowOff>66081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57208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0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134933</xdr:rowOff>
    </xdr:from>
    <xdr:to>
      <xdr:col>41</xdr:col>
      <xdr:colOff>101600</xdr:colOff>
      <xdr:row>79</xdr:row>
      <xdr:rowOff>65083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56210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136465</xdr:rowOff>
    </xdr:from>
    <xdr:to>
      <xdr:col>36</xdr:col>
      <xdr:colOff>165100</xdr:colOff>
      <xdr:row>79</xdr:row>
      <xdr:rowOff>66615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57742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8882</xdr:rowOff>
    </xdr:from>
    <xdr:to>
      <xdr:col>55</xdr:col>
      <xdr:colOff>0</xdr:colOff>
      <xdr:row>98</xdr:row>
      <xdr:rowOff>32820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10982"/>
          <a:ext cx="8382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139297</xdr:rowOff>
    </xdr:from>
    <xdr:to>
      <xdr:col>50</xdr:col>
      <xdr:colOff>114300</xdr:colOff>
      <xdr:row>98</xdr:row>
      <xdr:rowOff>8882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69947"/>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139297</xdr:rowOff>
    </xdr:from>
    <xdr:to>
      <xdr:col>45</xdr:col>
      <xdr:colOff>177800</xdr:colOff>
      <xdr:row>98</xdr:row>
      <xdr:rowOff>33145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769947"/>
          <a:ext cx="889000" cy="6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7386</xdr:rowOff>
    </xdr:from>
    <xdr:to>
      <xdr:col>46</xdr:col>
      <xdr:colOff>38100</xdr:colOff>
      <xdr:row>97</xdr:row>
      <xdr:rowOff>108986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29735</xdr:rowOff>
    </xdr:from>
    <xdr:to>
      <xdr:col>41</xdr:col>
      <xdr:colOff>50800</xdr:colOff>
      <xdr:row>98</xdr:row>
      <xdr:rowOff>33145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3183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33240</xdr:rowOff>
    </xdr:from>
    <xdr:to>
      <xdr:col>41</xdr:col>
      <xdr:colOff>101600</xdr:colOff>
      <xdr:row>97</xdr:row>
      <xdr:rowOff>134840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151367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27589</xdr:rowOff>
    </xdr:from>
    <xdr:to>
      <xdr:col>36</xdr:col>
      <xdr:colOff>165100</xdr:colOff>
      <xdr:row>97</xdr:row>
      <xdr:rowOff>129189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145716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153470</xdr:rowOff>
    </xdr:from>
    <xdr:to>
      <xdr:col>55</xdr:col>
      <xdr:colOff>50800</xdr:colOff>
      <xdr:row>98</xdr:row>
      <xdr:rowOff>83620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68397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129532</xdr:rowOff>
    </xdr:from>
    <xdr:to>
      <xdr:col>50</xdr:col>
      <xdr:colOff>165100</xdr:colOff>
      <xdr:row>98</xdr:row>
      <xdr:rowOff>59682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6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50809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5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88497</xdr:rowOff>
    </xdr:from>
    <xdr:to>
      <xdr:col>46</xdr:col>
      <xdr:colOff>38100</xdr:colOff>
      <xdr:row>98</xdr:row>
      <xdr:rowOff>18647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9774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153795</xdr:rowOff>
    </xdr:from>
    <xdr:to>
      <xdr:col>41</xdr:col>
      <xdr:colOff>101600</xdr:colOff>
      <xdr:row>98</xdr:row>
      <xdr:rowOff>83945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75072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150385</xdr:rowOff>
    </xdr:from>
    <xdr:to>
      <xdr:col>36</xdr:col>
      <xdr:colOff>165100</xdr:colOff>
      <xdr:row>98</xdr:row>
      <xdr:rowOff>80535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71662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7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13691</xdr:rowOff>
    </xdr:from>
    <xdr:to>
      <xdr:col>85</xdr:col>
      <xdr:colOff>127000</xdr:colOff>
      <xdr:row>38</xdr:row>
      <xdr:rowOff>29730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28791"/>
          <a:ext cx="8382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13691</xdr:rowOff>
    </xdr:from>
    <xdr:to>
      <xdr:col>81</xdr:col>
      <xdr:colOff>50800</xdr:colOff>
      <xdr:row>38</xdr:row>
      <xdr:rowOff>91091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528791"/>
          <a:ext cx="889000" cy="7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91091</xdr:rowOff>
    </xdr:from>
    <xdr:to>
      <xdr:col>76</xdr:col>
      <xdr:colOff>114300</xdr:colOff>
      <xdr:row>38</xdr:row>
      <xdr:rowOff>131772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06191"/>
          <a:ext cx="889000" cy="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59017</xdr:rowOff>
    </xdr:from>
    <xdr:to>
      <xdr:col>76</xdr:col>
      <xdr:colOff>165100</xdr:colOff>
      <xdr:row>38</xdr:row>
      <xdr:rowOff>160617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7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151744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66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129902</xdr:rowOff>
    </xdr:from>
    <xdr:to>
      <xdr:col>71</xdr:col>
      <xdr:colOff>177800</xdr:colOff>
      <xdr:row>38</xdr:row>
      <xdr:rowOff>131772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45002"/>
          <a:ext cx="8890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67448</xdr:rowOff>
    </xdr:from>
    <xdr:to>
      <xdr:col>72</xdr:col>
      <xdr:colOff>38100</xdr:colOff>
      <xdr:row>38</xdr:row>
      <xdr:rowOff>169048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14125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81859</xdr:rowOff>
    </xdr:from>
    <xdr:to>
      <xdr:col>67</xdr:col>
      <xdr:colOff>101600</xdr:colOff>
      <xdr:row>39</xdr:row>
      <xdr:rowOff>12009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3136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68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150380</xdr:rowOff>
    </xdr:from>
    <xdr:to>
      <xdr:col>85</xdr:col>
      <xdr:colOff>177800</xdr:colOff>
      <xdr:row>38</xdr:row>
      <xdr:rowOff>80530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109757</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28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134341</xdr:rowOff>
    </xdr:from>
    <xdr:to>
      <xdr:col>81</xdr:col>
      <xdr:colOff>101600</xdr:colOff>
      <xdr:row>38</xdr:row>
      <xdr:rowOff>64491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81018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2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40291</xdr:rowOff>
    </xdr:from>
    <xdr:to>
      <xdr:col>76</xdr:col>
      <xdr:colOff>165100</xdr:colOff>
      <xdr:row>38</xdr:row>
      <xdr:rowOff>141891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158418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33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80972</xdr:rowOff>
    </xdr:from>
    <xdr:to>
      <xdr:col>72</xdr:col>
      <xdr:colOff>38100</xdr:colOff>
      <xdr:row>39</xdr:row>
      <xdr:rowOff>11122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2249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79102</xdr:rowOff>
    </xdr:from>
    <xdr:to>
      <xdr:col>67</xdr:col>
      <xdr:colOff>101600</xdr:colOff>
      <xdr:row>39</xdr:row>
      <xdr:rowOff>9252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25779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36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101327</xdr:rowOff>
    </xdr:from>
    <xdr:to>
      <xdr:col>85</xdr:col>
      <xdr:colOff>127000</xdr:colOff>
      <xdr:row>77</xdr:row>
      <xdr:rowOff>112999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02977"/>
          <a:ext cx="8382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112999</xdr:rowOff>
    </xdr:from>
    <xdr:to>
      <xdr:col>81</xdr:col>
      <xdr:colOff>50800</xdr:colOff>
      <xdr:row>77</xdr:row>
      <xdr:rowOff>123355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4649"/>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123355</xdr:rowOff>
    </xdr:from>
    <xdr:to>
      <xdr:col>76</xdr:col>
      <xdr:colOff>114300</xdr:colOff>
      <xdr:row>77</xdr:row>
      <xdr:rowOff>133423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25005"/>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13210</xdr:rowOff>
    </xdr:from>
    <xdr:to>
      <xdr:col>76</xdr:col>
      <xdr:colOff>165100</xdr:colOff>
      <xdr:row>77</xdr:row>
      <xdr:rowOff>114810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131337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133423</xdr:rowOff>
    </xdr:from>
    <xdr:to>
      <xdr:col>71</xdr:col>
      <xdr:colOff>177800</xdr:colOff>
      <xdr:row>77</xdr:row>
      <xdr:rowOff>142749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35073"/>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20979</xdr:rowOff>
    </xdr:from>
    <xdr:to>
      <xdr:col>72</xdr:col>
      <xdr:colOff>38100</xdr:colOff>
      <xdr:row>77</xdr:row>
      <xdr:rowOff>122579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139106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21865</xdr:rowOff>
    </xdr:from>
    <xdr:to>
      <xdr:col>67</xdr:col>
      <xdr:colOff>101600</xdr:colOff>
      <xdr:row>77</xdr:row>
      <xdr:rowOff>123465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139992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50527</xdr:rowOff>
    </xdr:from>
    <xdr:to>
      <xdr:col>85</xdr:col>
      <xdr:colOff>177800</xdr:colOff>
      <xdr:row>77</xdr:row>
      <xdr:rowOff>152127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28954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3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62199</xdr:rowOff>
    </xdr:from>
    <xdr:to>
      <xdr:col>81</xdr:col>
      <xdr:colOff>101600</xdr:colOff>
      <xdr:row>77</xdr:row>
      <xdr:rowOff>163799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154926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72555</xdr:rowOff>
    </xdr:from>
    <xdr:to>
      <xdr:col>76</xdr:col>
      <xdr:colOff>165100</xdr:colOff>
      <xdr:row>78</xdr:row>
      <xdr:rowOff>2705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165282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6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82623</xdr:rowOff>
    </xdr:from>
    <xdr:to>
      <xdr:col>72</xdr:col>
      <xdr:colOff>38100</xdr:colOff>
      <xdr:row>78</xdr:row>
      <xdr:rowOff>12773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91949</xdr:rowOff>
    </xdr:from>
    <xdr:to>
      <xdr:col>67</xdr:col>
      <xdr:colOff>101600</xdr:colOff>
      <xdr:row>78</xdr:row>
      <xdr:rowOff>22099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13226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40491</xdr:rowOff>
    </xdr:from>
    <xdr:to>
      <xdr:col>85</xdr:col>
      <xdr:colOff>127000</xdr:colOff>
      <xdr:row>98</xdr:row>
      <xdr:rowOff>128603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42591"/>
          <a:ext cx="838200" cy="8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128603</xdr:rowOff>
    </xdr:from>
    <xdr:to>
      <xdr:col>81</xdr:col>
      <xdr:colOff>50800</xdr:colOff>
      <xdr:row>99</xdr:row>
      <xdr:rowOff>79699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30703"/>
          <a:ext cx="889000" cy="1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31152</xdr:rowOff>
    </xdr:from>
    <xdr:to>
      <xdr:col>76</xdr:col>
      <xdr:colOff>114300</xdr:colOff>
      <xdr:row>99</xdr:row>
      <xdr:rowOff>79699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7004702"/>
          <a:ext cx="889000" cy="4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135643</xdr:rowOff>
    </xdr:from>
    <xdr:to>
      <xdr:col>76</xdr:col>
      <xdr:colOff>165100</xdr:colOff>
      <xdr:row>99</xdr:row>
      <xdr:rowOff>65793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82320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31152</xdr:rowOff>
    </xdr:from>
    <xdr:to>
      <xdr:col>71</xdr:col>
      <xdr:colOff>177800</xdr:colOff>
      <xdr:row>99</xdr:row>
      <xdr:rowOff>45259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04702"/>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136172</xdr:rowOff>
    </xdr:from>
    <xdr:to>
      <xdr:col>72</xdr:col>
      <xdr:colOff>38100</xdr:colOff>
      <xdr:row>99</xdr:row>
      <xdr:rowOff>66322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82849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142249</xdr:rowOff>
    </xdr:from>
    <xdr:to>
      <xdr:col>67</xdr:col>
      <xdr:colOff>101600</xdr:colOff>
      <xdr:row>99</xdr:row>
      <xdr:rowOff>72399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4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88926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161141</xdr:rowOff>
    </xdr:from>
    <xdr:to>
      <xdr:col>85</xdr:col>
      <xdr:colOff>177800</xdr:colOff>
      <xdr:row>98</xdr:row>
      <xdr:rowOff>91291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9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139568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7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77803</xdr:rowOff>
    </xdr:from>
    <xdr:to>
      <xdr:col>81</xdr:col>
      <xdr:colOff>101600</xdr:colOff>
      <xdr:row>99</xdr:row>
      <xdr:rowOff>7953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170530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28899</xdr:rowOff>
    </xdr:from>
    <xdr:to>
      <xdr:col>76</xdr:col>
      <xdr:colOff>165100</xdr:colOff>
      <xdr:row>99</xdr:row>
      <xdr:rowOff>130499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121626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9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151802</xdr:rowOff>
    </xdr:from>
    <xdr:to>
      <xdr:col>72</xdr:col>
      <xdr:colOff>38100</xdr:colOff>
      <xdr:row>99</xdr:row>
      <xdr:rowOff>81952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73079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4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165909</xdr:rowOff>
    </xdr:from>
    <xdr:to>
      <xdr:col>67</xdr:col>
      <xdr:colOff>101600</xdr:colOff>
      <xdr:row>99</xdr:row>
      <xdr:rowOff>96059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87186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77927</xdr:rowOff>
    </xdr:from>
    <xdr:to>
      <xdr:col>107</xdr:col>
      <xdr:colOff>101600</xdr:colOff>
      <xdr:row>39</xdr:row>
      <xdr:rowOff>8077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24604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58686</xdr:rowOff>
    </xdr:from>
    <xdr:to>
      <xdr:col>102</xdr:col>
      <xdr:colOff>165100</xdr:colOff>
      <xdr:row>38</xdr:row>
      <xdr:rowOff>160286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5364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96596</xdr:rowOff>
    </xdr:from>
    <xdr:to>
      <xdr:col>98</xdr:col>
      <xdr:colOff>38100</xdr:colOff>
      <xdr:row>39</xdr:row>
      <xdr:rowOff>26746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43273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43511</xdr:rowOff>
    </xdr:from>
    <xdr:to>
      <xdr:col>116</xdr:col>
      <xdr:colOff>63500</xdr:colOff>
      <xdr:row>59</xdr:row>
      <xdr:rowOff>43612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9061"/>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43612</xdr:rowOff>
    </xdr:from>
    <xdr:to>
      <xdr:col>111</xdr:col>
      <xdr:colOff>177800</xdr:colOff>
      <xdr:row>59</xdr:row>
      <xdr:rowOff>43777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59162"/>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43777</xdr:rowOff>
    </xdr:from>
    <xdr:to>
      <xdr:col>107</xdr:col>
      <xdr:colOff>50800</xdr:colOff>
      <xdr:row>59</xdr:row>
      <xdr:rowOff>43790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9327"/>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135179</xdr:rowOff>
    </xdr:from>
    <xdr:to>
      <xdr:col>107</xdr:col>
      <xdr:colOff>101600</xdr:colOff>
      <xdr:row>59</xdr:row>
      <xdr:rowOff>65329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81856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43790</xdr:rowOff>
    </xdr:from>
    <xdr:to>
      <xdr:col>102</xdr:col>
      <xdr:colOff>114300</xdr:colOff>
      <xdr:row>59</xdr:row>
      <xdr:rowOff>44234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59340"/>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137770</xdr:rowOff>
    </xdr:from>
    <xdr:to>
      <xdr:col>102</xdr:col>
      <xdr:colOff>165100</xdr:colOff>
      <xdr:row>59</xdr:row>
      <xdr:rowOff>67920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84447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138316</xdr:rowOff>
    </xdr:from>
    <xdr:to>
      <xdr:col>98</xdr:col>
      <xdr:colOff>38100</xdr:colOff>
      <xdr:row>59</xdr:row>
      <xdr:rowOff>68466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84993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164161</xdr:rowOff>
    </xdr:from>
    <xdr:to>
      <xdr:col>116</xdr:col>
      <xdr:colOff>114300</xdr:colOff>
      <xdr:row>59</xdr:row>
      <xdr:rowOff>94311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83495</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164262</xdr:rowOff>
    </xdr:from>
    <xdr:to>
      <xdr:col>112</xdr:col>
      <xdr:colOff>38100</xdr:colOff>
      <xdr:row>59</xdr:row>
      <xdr:rowOff>94412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85539</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164427</xdr:rowOff>
    </xdr:from>
    <xdr:to>
      <xdr:col>107</xdr:col>
      <xdr:colOff>101600</xdr:colOff>
      <xdr:row>59</xdr:row>
      <xdr:rowOff>94577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85704</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012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164440</xdr:rowOff>
    </xdr:from>
    <xdr:to>
      <xdr:col>102</xdr:col>
      <xdr:colOff>165100</xdr:colOff>
      <xdr:row>59</xdr:row>
      <xdr:rowOff>94590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85717</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01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164884</xdr:rowOff>
    </xdr:from>
    <xdr:to>
      <xdr:col>98</xdr:col>
      <xdr:colOff>38100</xdr:colOff>
      <xdr:row>59</xdr:row>
      <xdr:rowOff>95034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86161</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01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94651</xdr:rowOff>
    </xdr:from>
    <xdr:to>
      <xdr:col>116</xdr:col>
      <xdr:colOff>63500</xdr:colOff>
      <xdr:row>76</xdr:row>
      <xdr:rowOff>7813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53401"/>
          <a:ext cx="838200" cy="8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168701</xdr:rowOff>
    </xdr:from>
    <xdr:to>
      <xdr:col>111</xdr:col>
      <xdr:colOff>177800</xdr:colOff>
      <xdr:row>76</xdr:row>
      <xdr:rowOff>7813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27451"/>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168701</xdr:rowOff>
    </xdr:from>
    <xdr:to>
      <xdr:col>107</xdr:col>
      <xdr:colOff>50800</xdr:colOff>
      <xdr:row>76</xdr:row>
      <xdr:rowOff>113167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27451"/>
          <a:ext cx="889000" cy="1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6665</xdr:rowOff>
    </xdr:from>
    <xdr:to>
      <xdr:col>107</xdr:col>
      <xdr:colOff>101600</xdr:colOff>
      <xdr:row>76</xdr:row>
      <xdr:rowOff>108265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99392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80783</xdr:rowOff>
    </xdr:from>
    <xdr:to>
      <xdr:col>102</xdr:col>
      <xdr:colOff>114300</xdr:colOff>
      <xdr:row>76</xdr:row>
      <xdr:rowOff>113167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110983"/>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169047</xdr:rowOff>
    </xdr:from>
    <xdr:to>
      <xdr:col>102</xdr:col>
      <xdr:colOff>165100</xdr:colOff>
      <xdr:row>76</xdr:row>
      <xdr:rowOff>99197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2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115724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159720</xdr:rowOff>
    </xdr:from>
    <xdr:to>
      <xdr:col>98</xdr:col>
      <xdr:colOff>38100</xdr:colOff>
      <xdr:row>76</xdr:row>
      <xdr:rowOff>89870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106397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43851</xdr:rowOff>
    </xdr:from>
    <xdr:to>
      <xdr:col>116</xdr:col>
      <xdr:colOff>114300</xdr:colOff>
      <xdr:row>75</xdr:row>
      <xdr:rowOff>145451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0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22278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128463</xdr:rowOff>
    </xdr:from>
    <xdr:to>
      <xdr:col>112</xdr:col>
      <xdr:colOff>38100</xdr:colOff>
      <xdr:row>76</xdr:row>
      <xdr:rowOff>58613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49740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7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117902</xdr:rowOff>
    </xdr:from>
    <xdr:to>
      <xdr:col>107</xdr:col>
      <xdr:colOff>101600</xdr:colOff>
      <xdr:row>76</xdr:row>
      <xdr:rowOff>48053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766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64579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62367</xdr:rowOff>
    </xdr:from>
    <xdr:to>
      <xdr:col>102</xdr:col>
      <xdr:colOff>165100</xdr:colOff>
      <xdr:row>76</xdr:row>
      <xdr:rowOff>163967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155094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8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29983</xdr:rowOff>
    </xdr:from>
    <xdr:to>
      <xdr:col>98</xdr:col>
      <xdr:colOff>38100</xdr:colOff>
      <xdr:row>76</xdr:row>
      <xdr:rowOff>131583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122710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5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671,594</a:t>
          </a:r>
          <a:r>
            <a:rPr kumimoji="1" lang="ja-JP" altLang="ja-JP" sz="1100">
              <a:solidFill>
                <a:schemeClr val="dk1"/>
              </a:solidFill>
              <a:effectLst/>
              <a:latin typeface="+mn-lt"/>
              <a:ea typeface="+mn-ea"/>
              <a:cs typeface="+mn-cs"/>
            </a:rPr>
            <a:t>円となっている。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類似団体平均を上回っているのは災害復旧費のみであり、</a:t>
          </a:r>
          <a:r>
            <a:rPr lang="ja-JP" altLang="en-US" sz="1100">
              <a:solidFill>
                <a:schemeClr val="dk1"/>
              </a:solidFill>
              <a:effectLst/>
              <a:latin typeface="+mn-lt"/>
              <a:ea typeface="+mn-ea"/>
              <a:cs typeface="+mn-cs"/>
            </a:rPr>
            <a:t>大雨による農林水産施設の災害復旧の増により</a:t>
          </a:r>
          <a:r>
            <a:rPr lang="ja-JP" altLang="ja-JP" sz="1100">
              <a:solidFill>
                <a:schemeClr val="dk1"/>
              </a:solidFill>
              <a:effectLst/>
              <a:latin typeface="+mn-lt"/>
              <a:ea typeface="+mn-ea"/>
              <a:cs typeface="+mn-cs"/>
            </a:rPr>
            <a:t>、類似団体平均の２倍となった。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また、人件費は、住民一人当たり</a:t>
          </a:r>
          <a:r>
            <a:rPr lang="en-US" altLang="ja-JP" sz="1100">
              <a:solidFill>
                <a:schemeClr val="dk1"/>
              </a:solidFill>
              <a:effectLst/>
              <a:latin typeface="+mn-lt"/>
              <a:ea typeface="+mn-ea"/>
              <a:cs typeface="+mn-cs"/>
            </a:rPr>
            <a:t>134,145</a:t>
          </a:r>
          <a:r>
            <a:rPr lang="ja-JP" altLang="ja-JP" sz="1100">
              <a:solidFill>
                <a:schemeClr val="dk1"/>
              </a:solidFill>
              <a:effectLst/>
              <a:latin typeface="+mn-lt"/>
              <a:ea typeface="+mn-ea"/>
              <a:cs typeface="+mn-cs"/>
            </a:rPr>
            <a:t>円となっており、過去５年間を通じて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万円超で推移してきており、高止まりの傾向にある。広大な行政面積を抱えていることが主な要因である。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なお、普通建設事業費は、住民一人当たり</a:t>
          </a:r>
          <a:r>
            <a:rPr kumimoji="1" lang="en-US" altLang="ja-JP" sz="1100">
              <a:solidFill>
                <a:schemeClr val="dk1"/>
              </a:solidFill>
              <a:effectLst/>
              <a:latin typeface="+mn-lt"/>
              <a:ea typeface="+mn-ea"/>
              <a:cs typeface="+mn-cs"/>
            </a:rPr>
            <a:t>45,563</a:t>
          </a:r>
          <a:r>
            <a:rPr kumimoji="1" lang="ja-JP" altLang="ja-JP" sz="1100">
              <a:solidFill>
                <a:schemeClr val="dk1"/>
              </a:solidFill>
              <a:effectLst/>
              <a:latin typeface="+mn-lt"/>
              <a:ea typeface="+mn-ea"/>
              <a:cs typeface="+mn-cs"/>
            </a:rPr>
            <a:t>円となっており、類似団体平均と比較して一人当たりコストが低い状況となっている。これは、「うち新規整備」が類似団体平均の約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割になっているとおり、大型の施設整備がないためである。今後においてはスマートＩＣの進捗による上昇が想定される。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神奈川県山北町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9,783
9,695
224.61
6,939,710
6,570,208
360,592
3,714,746
4,122,408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133795</xdr:rowOff>
    </xdr:from>
    <xdr:to>
      <xdr:col>24</xdr:col>
      <xdr:colOff>63500</xdr:colOff>
      <xdr:row>35</xdr:row>
      <xdr:rowOff>37021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3095"/>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37021</xdr:rowOff>
    </xdr:from>
    <xdr:to>
      <xdr:col>19</xdr:col>
      <xdr:colOff>177800</xdr:colOff>
      <xdr:row>35</xdr:row>
      <xdr:rowOff>59118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7771"/>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50927</xdr:rowOff>
    </xdr:from>
    <xdr:to>
      <xdr:col>15</xdr:col>
      <xdr:colOff>50800</xdr:colOff>
      <xdr:row>35</xdr:row>
      <xdr:rowOff>59118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1677"/>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119190</xdr:rowOff>
    </xdr:from>
    <xdr:to>
      <xdr:col>15</xdr:col>
      <xdr:colOff>101600</xdr:colOff>
      <xdr:row>38</xdr:row>
      <xdr:rowOff>49340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40467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50927</xdr:rowOff>
    </xdr:from>
    <xdr:to>
      <xdr:col>10</xdr:col>
      <xdr:colOff>114300</xdr:colOff>
      <xdr:row>35</xdr:row>
      <xdr:rowOff>88836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1677"/>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154241</xdr:rowOff>
    </xdr:from>
    <xdr:to>
      <xdr:col>10</xdr:col>
      <xdr:colOff>165100</xdr:colOff>
      <xdr:row>38</xdr:row>
      <xdr:rowOff>84392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75519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5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20320</xdr:rowOff>
    </xdr:from>
    <xdr:to>
      <xdr:col>6</xdr:col>
      <xdr:colOff>38100</xdr:colOff>
      <xdr:row>38</xdr:row>
      <xdr:rowOff>121920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113047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82995</xdr:rowOff>
    </xdr:from>
    <xdr:to>
      <xdr:col>24</xdr:col>
      <xdr:colOff>114300</xdr:colOff>
      <xdr:row>35</xdr:row>
      <xdr:rowOff>13145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105872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157671</xdr:rowOff>
    </xdr:from>
    <xdr:to>
      <xdr:col>20</xdr:col>
      <xdr:colOff>38100</xdr:colOff>
      <xdr:row>35</xdr:row>
      <xdr:rowOff>87821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104348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8318</xdr:rowOff>
    </xdr:from>
    <xdr:to>
      <xdr:col>15</xdr:col>
      <xdr:colOff>101600</xdr:colOff>
      <xdr:row>35</xdr:row>
      <xdr:rowOff>109918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126445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xdr:rowOff>
    </xdr:from>
    <xdr:to>
      <xdr:col>10</xdr:col>
      <xdr:colOff>165100</xdr:colOff>
      <xdr:row>35</xdr:row>
      <xdr:rowOff>101727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118254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38036</xdr:rowOff>
    </xdr:from>
    <xdr:to>
      <xdr:col>6</xdr:col>
      <xdr:colOff>38100</xdr:colOff>
      <xdr:row>35</xdr:row>
      <xdr:rowOff>139636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156163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1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164915</xdr:rowOff>
    </xdr:from>
    <xdr:to>
      <xdr:col>24</xdr:col>
      <xdr:colOff>63500</xdr:colOff>
      <xdr:row>57</xdr:row>
      <xdr:rowOff>129652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66115"/>
          <a:ext cx="838200" cy="1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164915</xdr:rowOff>
    </xdr:from>
    <xdr:to>
      <xdr:col>19</xdr:col>
      <xdr:colOff>177800</xdr:colOff>
      <xdr:row>58</xdr:row>
      <xdr:rowOff>55789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66115"/>
          <a:ext cx="889000" cy="2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48089</xdr:rowOff>
    </xdr:from>
    <xdr:to>
      <xdr:col>15</xdr:col>
      <xdr:colOff>50800</xdr:colOff>
      <xdr:row>58</xdr:row>
      <xdr:rowOff>55789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92189"/>
          <a:ext cx="8890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18100</xdr:rowOff>
    </xdr:from>
    <xdr:to>
      <xdr:col>15</xdr:col>
      <xdr:colOff>101600</xdr:colOff>
      <xdr:row>58</xdr:row>
      <xdr:rowOff>119700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110827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34868</xdr:rowOff>
    </xdr:from>
    <xdr:to>
      <xdr:col>10</xdr:col>
      <xdr:colOff>114300</xdr:colOff>
      <xdr:row>58</xdr:row>
      <xdr:rowOff>48089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896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34356</xdr:rowOff>
    </xdr:from>
    <xdr:to>
      <xdr:col>10</xdr:col>
      <xdr:colOff>165100</xdr:colOff>
      <xdr:row>58</xdr:row>
      <xdr:rowOff>135956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7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44963</xdr:rowOff>
    </xdr:from>
    <xdr:to>
      <xdr:col>6</xdr:col>
      <xdr:colOff>38100</xdr:colOff>
      <xdr:row>58</xdr:row>
      <xdr:rowOff>146563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137690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8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78852</xdr:rowOff>
    </xdr:from>
    <xdr:to>
      <xdr:col>24</xdr:col>
      <xdr:colOff>114300</xdr:colOff>
      <xdr:row>58</xdr:row>
      <xdr:rowOff>9002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57279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114115</xdr:rowOff>
    </xdr:from>
    <xdr:to>
      <xdr:col>20</xdr:col>
      <xdr:colOff>38100</xdr:colOff>
      <xdr:row>57</xdr:row>
      <xdr:rowOff>44265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0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4989</xdr:rowOff>
    </xdr:from>
    <xdr:to>
      <xdr:col>15</xdr:col>
      <xdr:colOff>101600</xdr:colOff>
      <xdr:row>58</xdr:row>
      <xdr:rowOff>106589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123116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2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168739</xdr:rowOff>
    </xdr:from>
    <xdr:to>
      <xdr:col>10</xdr:col>
      <xdr:colOff>165100</xdr:colOff>
      <xdr:row>58</xdr:row>
      <xdr:rowOff>98889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115416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1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155518</xdr:rowOff>
    </xdr:from>
    <xdr:to>
      <xdr:col>6</xdr:col>
      <xdr:colOff>38100</xdr:colOff>
      <xdr:row>58</xdr:row>
      <xdr:rowOff>85668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102195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0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69827</xdr:rowOff>
    </xdr:from>
    <xdr:to>
      <xdr:col>24</xdr:col>
      <xdr:colOff>63500</xdr:colOff>
      <xdr:row>78</xdr:row>
      <xdr:rowOff>64667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71477"/>
          <a:ext cx="838200" cy="16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64667</xdr:rowOff>
    </xdr:from>
    <xdr:to>
      <xdr:col>19</xdr:col>
      <xdr:colOff>177800</xdr:colOff>
      <xdr:row>78</xdr:row>
      <xdr:rowOff>101504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37767"/>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101504</xdr:rowOff>
    </xdr:from>
    <xdr:to>
      <xdr:col>15</xdr:col>
      <xdr:colOff>50800</xdr:colOff>
      <xdr:row>78</xdr:row>
      <xdr:rowOff>137133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74604"/>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134488</xdr:rowOff>
    </xdr:from>
    <xdr:to>
      <xdr:col>10</xdr:col>
      <xdr:colOff>114300</xdr:colOff>
      <xdr:row>78</xdr:row>
      <xdr:rowOff>137133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07588"/>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19027</xdr:rowOff>
    </xdr:from>
    <xdr:to>
      <xdr:col>24</xdr:col>
      <xdr:colOff>114300</xdr:colOff>
      <xdr:row>77</xdr:row>
      <xdr:rowOff>120627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168904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9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13867</xdr:rowOff>
    </xdr:from>
    <xdr:to>
      <xdr:col>20</xdr:col>
      <xdr:colOff>38100</xdr:colOff>
      <xdr:row>78</xdr:row>
      <xdr:rowOff>115467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106594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7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50704</xdr:rowOff>
    </xdr:from>
    <xdr:to>
      <xdr:col>15</xdr:col>
      <xdr:colOff>101600</xdr:colOff>
      <xdr:row>78</xdr:row>
      <xdr:rowOff>152304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143431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1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86333</xdr:rowOff>
    </xdr:from>
    <xdr:to>
      <xdr:col>10</xdr:col>
      <xdr:colOff>165100</xdr:colOff>
      <xdr:row>79</xdr:row>
      <xdr:rowOff>16483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7610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5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83688</xdr:rowOff>
    </xdr:from>
    <xdr:to>
      <xdr:col>6</xdr:col>
      <xdr:colOff>38100</xdr:colOff>
      <xdr:row>79</xdr:row>
      <xdr:rowOff>13838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4965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5886</xdr:rowOff>
    </xdr:from>
    <xdr:to>
      <xdr:col>24</xdr:col>
      <xdr:colOff>63500</xdr:colOff>
      <xdr:row>97</xdr:row>
      <xdr:rowOff>93861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6536"/>
          <a:ext cx="838200" cy="8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93861</xdr:rowOff>
    </xdr:from>
    <xdr:to>
      <xdr:col>19</xdr:col>
      <xdr:colOff>177800</xdr:colOff>
      <xdr:row>97</xdr:row>
      <xdr:rowOff>108038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4511"/>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108038</xdr:rowOff>
    </xdr:from>
    <xdr:to>
      <xdr:col>15</xdr:col>
      <xdr:colOff>50800</xdr:colOff>
      <xdr:row>97</xdr:row>
      <xdr:rowOff>125161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38688"/>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10613</xdr:rowOff>
    </xdr:from>
    <xdr:to>
      <xdr:col>15</xdr:col>
      <xdr:colOff>101600</xdr:colOff>
      <xdr:row>97</xdr:row>
      <xdr:rowOff>112213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128740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125161</xdr:rowOff>
    </xdr:from>
    <xdr:to>
      <xdr:col>10</xdr:col>
      <xdr:colOff>114300</xdr:colOff>
      <xdr:row>97</xdr:row>
      <xdr:rowOff>125206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55811"/>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14990</xdr:rowOff>
    </xdr:from>
    <xdr:to>
      <xdr:col>10</xdr:col>
      <xdr:colOff>165100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21788</xdr:rowOff>
    </xdr:from>
    <xdr:to>
      <xdr:col>6</xdr:col>
      <xdr:colOff>38100</xdr:colOff>
      <xdr:row>97</xdr:row>
      <xdr:rowOff>123388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139915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126536</xdr:rowOff>
    </xdr:from>
    <xdr:to>
      <xdr:col>24</xdr:col>
      <xdr:colOff>114300</xdr:colOff>
      <xdr:row>97</xdr:row>
      <xdr:rowOff>56686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104963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43061</xdr:rowOff>
    </xdr:from>
    <xdr:to>
      <xdr:col>20</xdr:col>
      <xdr:colOff>38100</xdr:colOff>
      <xdr:row>97</xdr:row>
      <xdr:rowOff>144661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57238</xdr:rowOff>
    </xdr:from>
    <xdr:to>
      <xdr:col>15</xdr:col>
      <xdr:colOff>101600</xdr:colOff>
      <xdr:row>97</xdr:row>
      <xdr:rowOff>158838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149965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74361</xdr:rowOff>
    </xdr:from>
    <xdr:to>
      <xdr:col>10</xdr:col>
      <xdr:colOff>165100</xdr:colOff>
      <xdr:row>98</xdr:row>
      <xdr:rowOff>4511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167088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74406</xdr:rowOff>
    </xdr:from>
    <xdr:to>
      <xdr:col>6</xdr:col>
      <xdr:colOff>38100</xdr:colOff>
      <xdr:row>98</xdr:row>
      <xdr:rowOff>4556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167133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35408</xdr:rowOff>
    </xdr:from>
    <xdr:to>
      <xdr:col>46</xdr:col>
      <xdr:colOff>38100</xdr:colOff>
      <xdr:row>38</xdr:row>
      <xdr:rowOff>137008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153535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25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27818</xdr:rowOff>
    </xdr:from>
    <xdr:to>
      <xdr:col>41</xdr:col>
      <xdr:colOff>101600</xdr:colOff>
      <xdr:row>38</xdr:row>
      <xdr:rowOff>129418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145945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1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149420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69314</xdr:rowOff>
    </xdr:from>
    <xdr:to>
      <xdr:col>55</xdr:col>
      <xdr:colOff>0</xdr:colOff>
      <xdr:row>58</xdr:row>
      <xdr:rowOff>73301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13414"/>
          <a:ext cx="8382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73301</xdr:rowOff>
    </xdr:from>
    <xdr:to>
      <xdr:col>50</xdr:col>
      <xdr:colOff>114300</xdr:colOff>
      <xdr:row>58</xdr:row>
      <xdr:rowOff>75509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17401"/>
          <a:ext cx="889000" cy="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75509</xdr:rowOff>
    </xdr:from>
    <xdr:to>
      <xdr:col>45</xdr:col>
      <xdr:colOff>177800</xdr:colOff>
      <xdr:row>58</xdr:row>
      <xdr:rowOff>77297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19609"/>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128270</xdr:rowOff>
    </xdr:from>
    <xdr:to>
      <xdr:col>46</xdr:col>
      <xdr:colOff>38100</xdr:colOff>
      <xdr:row>58</xdr:row>
      <xdr:rowOff>58420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74947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73086</xdr:rowOff>
    </xdr:from>
    <xdr:to>
      <xdr:col>41</xdr:col>
      <xdr:colOff>50800</xdr:colOff>
      <xdr:row>58</xdr:row>
      <xdr:rowOff>77297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17186"/>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129586</xdr:rowOff>
    </xdr:from>
    <xdr:to>
      <xdr:col>41</xdr:col>
      <xdr:colOff>101600</xdr:colOff>
      <xdr:row>58</xdr:row>
      <xdr:rowOff>59736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0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76263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120543</xdr:rowOff>
    </xdr:from>
    <xdr:to>
      <xdr:col>36</xdr:col>
      <xdr:colOff>165100</xdr:colOff>
      <xdr:row>58</xdr:row>
      <xdr:rowOff>50693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67220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18514</xdr:rowOff>
    </xdr:from>
    <xdr:to>
      <xdr:col>55</xdr:col>
      <xdr:colOff>50800</xdr:colOff>
      <xdr:row>58</xdr:row>
      <xdr:rowOff>120114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104891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7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22501</xdr:rowOff>
    </xdr:from>
    <xdr:to>
      <xdr:col>50</xdr:col>
      <xdr:colOff>165100</xdr:colOff>
      <xdr:row>58</xdr:row>
      <xdr:rowOff>124101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115228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5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24709</xdr:rowOff>
    </xdr:from>
    <xdr:to>
      <xdr:col>46</xdr:col>
      <xdr:colOff>38100</xdr:colOff>
      <xdr:row>58</xdr:row>
      <xdr:rowOff>126309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117436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26497</xdr:rowOff>
    </xdr:from>
    <xdr:to>
      <xdr:col>41</xdr:col>
      <xdr:colOff>101600</xdr:colOff>
      <xdr:row>58</xdr:row>
      <xdr:rowOff>128097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119224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6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22286</xdr:rowOff>
    </xdr:from>
    <xdr:to>
      <xdr:col>36</xdr:col>
      <xdr:colOff>165100</xdr:colOff>
      <xdr:row>58</xdr:row>
      <xdr:rowOff>123886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115013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5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170684</xdr:rowOff>
    </xdr:from>
    <xdr:to>
      <xdr:col>55</xdr:col>
      <xdr:colOff>0</xdr:colOff>
      <xdr:row>78</xdr:row>
      <xdr:rowOff>9051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72334"/>
          <a:ext cx="8382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9051</xdr:rowOff>
    </xdr:from>
    <xdr:to>
      <xdr:col>50</xdr:col>
      <xdr:colOff>114300</xdr:colOff>
      <xdr:row>78</xdr:row>
      <xdr:rowOff>84809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82151"/>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84809</xdr:rowOff>
    </xdr:from>
    <xdr:to>
      <xdr:col>45</xdr:col>
      <xdr:colOff>177800</xdr:colOff>
      <xdr:row>78</xdr:row>
      <xdr:rowOff>90432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57909"/>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3074</xdr:rowOff>
    </xdr:from>
    <xdr:to>
      <xdr:col>46</xdr:col>
      <xdr:colOff>38100</xdr:colOff>
      <xdr:row>78</xdr:row>
      <xdr:rowOff>104674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121201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90432</xdr:rowOff>
    </xdr:from>
    <xdr:to>
      <xdr:col>41</xdr:col>
      <xdr:colOff>50800</xdr:colOff>
      <xdr:row>78</xdr:row>
      <xdr:rowOff>92266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63532"/>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18569</xdr:rowOff>
    </xdr:from>
    <xdr:to>
      <xdr:col>41</xdr:col>
      <xdr:colOff>101600</xdr:colOff>
      <xdr:row>78</xdr:row>
      <xdr:rowOff>120169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136696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15185</xdr:rowOff>
    </xdr:from>
    <xdr:to>
      <xdr:col>36</xdr:col>
      <xdr:colOff>165100</xdr:colOff>
      <xdr:row>78</xdr:row>
      <xdr:rowOff>116785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133312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119884</xdr:rowOff>
    </xdr:from>
    <xdr:to>
      <xdr:col>55</xdr:col>
      <xdr:colOff>50800</xdr:colOff>
      <xdr:row>78</xdr:row>
      <xdr:rowOff>50034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98311</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129701</xdr:rowOff>
    </xdr:from>
    <xdr:to>
      <xdr:col>50</xdr:col>
      <xdr:colOff>165100</xdr:colOff>
      <xdr:row>78</xdr:row>
      <xdr:rowOff>59851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50978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34009</xdr:rowOff>
    </xdr:from>
    <xdr:to>
      <xdr:col>46</xdr:col>
      <xdr:colOff>38100</xdr:colOff>
      <xdr:row>78</xdr:row>
      <xdr:rowOff>135609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126736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9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39632</xdr:rowOff>
    </xdr:from>
    <xdr:to>
      <xdr:col>41</xdr:col>
      <xdr:colOff>101600</xdr:colOff>
      <xdr:row>78</xdr:row>
      <xdr:rowOff>141232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1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132359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41466</xdr:rowOff>
    </xdr:from>
    <xdr:to>
      <xdr:col>36</xdr:col>
      <xdr:colOff>165100</xdr:colOff>
      <xdr:row>78</xdr:row>
      <xdr:rowOff>143066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134193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69693</xdr:rowOff>
    </xdr:from>
    <xdr:to>
      <xdr:col>55</xdr:col>
      <xdr:colOff>0</xdr:colOff>
      <xdr:row>97</xdr:row>
      <xdr:rowOff>82135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00343"/>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68377</xdr:rowOff>
    </xdr:from>
    <xdr:to>
      <xdr:col>50</xdr:col>
      <xdr:colOff>114300</xdr:colOff>
      <xdr:row>97</xdr:row>
      <xdr:rowOff>82135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99027"/>
          <a:ext cx="889000" cy="1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68377</xdr:rowOff>
    </xdr:from>
    <xdr:to>
      <xdr:col>45</xdr:col>
      <xdr:colOff>177800</xdr:colOff>
      <xdr:row>97</xdr:row>
      <xdr:rowOff>103082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99027"/>
          <a:ext cx="889000" cy="3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170903</xdr:rowOff>
    </xdr:from>
    <xdr:to>
      <xdr:col>46</xdr:col>
      <xdr:colOff>38100</xdr:colOff>
      <xdr:row>97</xdr:row>
      <xdr:rowOff>101053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117580</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96472</xdr:rowOff>
    </xdr:from>
    <xdr:to>
      <xdr:col>41</xdr:col>
      <xdr:colOff>50800</xdr:colOff>
      <xdr:row>97</xdr:row>
      <xdr:rowOff>103082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27122"/>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161128</xdr:rowOff>
    </xdr:from>
    <xdr:to>
      <xdr:col>41</xdr:col>
      <xdr:colOff>101600</xdr:colOff>
      <xdr:row>97</xdr:row>
      <xdr:rowOff>91278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107805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xdr:rowOff>
    </xdr:from>
    <xdr:to>
      <xdr:col>36</xdr:col>
      <xdr:colOff>165100</xdr:colOff>
      <xdr:row>97</xdr:row>
      <xdr:rowOff>102791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119318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18893</xdr:rowOff>
    </xdr:from>
    <xdr:to>
      <xdr:col>55</xdr:col>
      <xdr:colOff>50800</xdr:colOff>
      <xdr:row>97</xdr:row>
      <xdr:rowOff>120493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168770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31335</xdr:rowOff>
    </xdr:from>
    <xdr:to>
      <xdr:col>50</xdr:col>
      <xdr:colOff>165100</xdr:colOff>
      <xdr:row>97</xdr:row>
      <xdr:rowOff>132935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6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124062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5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17577</xdr:rowOff>
    </xdr:from>
    <xdr:to>
      <xdr:col>46</xdr:col>
      <xdr:colOff>38100</xdr:colOff>
      <xdr:row>97</xdr:row>
      <xdr:rowOff>119177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110304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52282</xdr:rowOff>
    </xdr:from>
    <xdr:to>
      <xdr:col>41</xdr:col>
      <xdr:colOff>101600</xdr:colOff>
      <xdr:row>97</xdr:row>
      <xdr:rowOff>153882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145009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7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45672</xdr:rowOff>
    </xdr:from>
    <xdr:to>
      <xdr:col>36</xdr:col>
      <xdr:colOff>165100</xdr:colOff>
      <xdr:row>97</xdr:row>
      <xdr:rowOff>147272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138399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6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2883</xdr:rowOff>
    </xdr:from>
    <xdr:to>
      <xdr:col>85</xdr:col>
      <xdr:colOff>127000</xdr:colOff>
      <xdr:row>38</xdr:row>
      <xdr:rowOff>55594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17983"/>
          <a:ext cx="838200" cy="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2883</xdr:rowOff>
    </xdr:from>
    <xdr:to>
      <xdr:col>81</xdr:col>
      <xdr:colOff>50800</xdr:colOff>
      <xdr:row>38</xdr:row>
      <xdr:rowOff>47574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17983"/>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47574</xdr:rowOff>
    </xdr:from>
    <xdr:to>
      <xdr:col>76</xdr:col>
      <xdr:colOff>114300</xdr:colOff>
      <xdr:row>38</xdr:row>
      <xdr:rowOff>88779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62674"/>
          <a:ext cx="889000" cy="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166271</xdr:rowOff>
    </xdr:from>
    <xdr:to>
      <xdr:col>76</xdr:col>
      <xdr:colOff>165100</xdr:colOff>
      <xdr:row>38</xdr:row>
      <xdr:rowOff>96421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5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112949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88779</xdr:rowOff>
    </xdr:from>
    <xdr:to>
      <xdr:col>71</xdr:col>
      <xdr:colOff>177800</xdr:colOff>
      <xdr:row>38</xdr:row>
      <xdr:rowOff>89560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0387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160861</xdr:rowOff>
    </xdr:from>
    <xdr:to>
      <xdr:col>72</xdr:col>
      <xdr:colOff>38100</xdr:colOff>
      <xdr:row>38</xdr:row>
      <xdr:rowOff>91011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50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107538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17700</xdr:rowOff>
    </xdr:from>
    <xdr:to>
      <xdr:col>67</xdr:col>
      <xdr:colOff>101600</xdr:colOff>
      <xdr:row>38</xdr:row>
      <xdr:rowOff>119300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53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135827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0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4794</xdr:rowOff>
    </xdr:from>
    <xdr:to>
      <xdr:col>85</xdr:col>
      <xdr:colOff>177800</xdr:colOff>
      <xdr:row>38</xdr:row>
      <xdr:rowOff>106394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91171</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123533</xdr:rowOff>
    </xdr:from>
    <xdr:to>
      <xdr:col>81</xdr:col>
      <xdr:colOff>101600</xdr:colOff>
      <xdr:row>38</xdr:row>
      <xdr:rowOff>53683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44810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168224</xdr:rowOff>
    </xdr:from>
    <xdr:to>
      <xdr:col>76</xdr:col>
      <xdr:colOff>165100</xdr:colOff>
      <xdr:row>38</xdr:row>
      <xdr:rowOff>98374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89501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37979</xdr:rowOff>
    </xdr:from>
    <xdr:to>
      <xdr:col>72</xdr:col>
      <xdr:colOff>38100</xdr:colOff>
      <xdr:row>38</xdr:row>
      <xdr:rowOff>139579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38760</xdr:rowOff>
    </xdr:from>
    <xdr:to>
      <xdr:col>67</xdr:col>
      <xdr:colOff>101600</xdr:colOff>
      <xdr:row>38</xdr:row>
      <xdr:rowOff>140360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131487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155740</xdr:rowOff>
    </xdr:from>
    <xdr:to>
      <xdr:col>85</xdr:col>
      <xdr:colOff>127000</xdr:colOff>
      <xdr:row>56</xdr:row>
      <xdr:rowOff>170279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56940"/>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131135</xdr:rowOff>
    </xdr:from>
    <xdr:to>
      <xdr:col>81</xdr:col>
      <xdr:colOff>50800</xdr:colOff>
      <xdr:row>56</xdr:row>
      <xdr:rowOff>155740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32335"/>
          <a:ext cx="889000" cy="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131135</xdr:rowOff>
    </xdr:from>
    <xdr:to>
      <xdr:col>76</xdr:col>
      <xdr:colOff>114300</xdr:colOff>
      <xdr:row>56</xdr:row>
      <xdr:rowOff>169425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32335"/>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124378</xdr:rowOff>
    </xdr:from>
    <xdr:to>
      <xdr:col>76</xdr:col>
      <xdr:colOff>165100</xdr:colOff>
      <xdr:row>56</xdr:row>
      <xdr:rowOff>54528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5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71055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3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169425</xdr:rowOff>
    </xdr:from>
    <xdr:to>
      <xdr:col>71</xdr:col>
      <xdr:colOff>177800</xdr:colOff>
      <xdr:row>57</xdr:row>
      <xdr:rowOff>81414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70625"/>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24526</xdr:rowOff>
    </xdr:from>
    <xdr:to>
      <xdr:col>72</xdr:col>
      <xdr:colOff>38100</xdr:colOff>
      <xdr:row>56</xdr:row>
      <xdr:rowOff>126126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2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142653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0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36833</xdr:rowOff>
    </xdr:from>
    <xdr:to>
      <xdr:col>67</xdr:col>
      <xdr:colOff>101600</xdr:colOff>
      <xdr:row>56</xdr:row>
      <xdr:rowOff>138433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154960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119479</xdr:rowOff>
    </xdr:from>
    <xdr:to>
      <xdr:col>85</xdr:col>
      <xdr:colOff>177800</xdr:colOff>
      <xdr:row>57</xdr:row>
      <xdr:rowOff>49629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2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34406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3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104940</xdr:rowOff>
    </xdr:from>
    <xdr:to>
      <xdr:col>81</xdr:col>
      <xdr:colOff>101600</xdr:colOff>
      <xdr:row>57</xdr:row>
      <xdr:rowOff>35090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26217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9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80335</xdr:rowOff>
    </xdr:from>
    <xdr:to>
      <xdr:col>76</xdr:col>
      <xdr:colOff>165100</xdr:colOff>
      <xdr:row>57</xdr:row>
      <xdr:rowOff>10485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7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118625</xdr:rowOff>
    </xdr:from>
    <xdr:to>
      <xdr:col>72</xdr:col>
      <xdr:colOff>38100</xdr:colOff>
      <xdr:row>57</xdr:row>
      <xdr:rowOff>48775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39902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1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30614</xdr:rowOff>
    </xdr:from>
    <xdr:to>
      <xdr:col>67</xdr:col>
      <xdr:colOff>101600</xdr:colOff>
      <xdr:row>57</xdr:row>
      <xdr:rowOff>132214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123341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13691</xdr:rowOff>
    </xdr:from>
    <xdr:to>
      <xdr:col>85</xdr:col>
      <xdr:colOff>127000</xdr:colOff>
      <xdr:row>78</xdr:row>
      <xdr:rowOff>29730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86791"/>
          <a:ext cx="8382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13691</xdr:rowOff>
    </xdr:from>
    <xdr:to>
      <xdr:col>81</xdr:col>
      <xdr:colOff>50800</xdr:colOff>
      <xdr:row>78</xdr:row>
      <xdr:rowOff>91091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86791"/>
          <a:ext cx="889000" cy="7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91091</xdr:rowOff>
    </xdr:from>
    <xdr:to>
      <xdr:col>76</xdr:col>
      <xdr:colOff>114300</xdr:colOff>
      <xdr:row>78</xdr:row>
      <xdr:rowOff>131772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64191"/>
          <a:ext cx="889000" cy="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59018</xdr:rowOff>
    </xdr:from>
    <xdr:to>
      <xdr:col>76</xdr:col>
      <xdr:colOff>165100</xdr:colOff>
      <xdr:row>78</xdr:row>
      <xdr:rowOff>160618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151745</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5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129902</xdr:rowOff>
    </xdr:from>
    <xdr:to>
      <xdr:col>71</xdr:col>
      <xdr:colOff>177800</xdr:colOff>
      <xdr:row>78</xdr:row>
      <xdr:rowOff>131772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03002"/>
          <a:ext cx="8890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67449</xdr:rowOff>
    </xdr:from>
    <xdr:to>
      <xdr:col>72</xdr:col>
      <xdr:colOff>38100</xdr:colOff>
      <xdr:row>78</xdr:row>
      <xdr:rowOff>169049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14126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81859</xdr:rowOff>
    </xdr:from>
    <xdr:to>
      <xdr:col>67</xdr:col>
      <xdr:colOff>101600</xdr:colOff>
      <xdr:row>79</xdr:row>
      <xdr:rowOff>12009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5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3136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54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150380</xdr:rowOff>
    </xdr:from>
    <xdr:to>
      <xdr:col>85</xdr:col>
      <xdr:colOff>177800</xdr:colOff>
      <xdr:row>78</xdr:row>
      <xdr:rowOff>80530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109757</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134341</xdr:rowOff>
    </xdr:from>
    <xdr:to>
      <xdr:col>81</xdr:col>
      <xdr:colOff>101600</xdr:colOff>
      <xdr:row>78</xdr:row>
      <xdr:rowOff>64491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81018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40291</xdr:rowOff>
    </xdr:from>
    <xdr:to>
      <xdr:col>76</xdr:col>
      <xdr:colOff>165100</xdr:colOff>
      <xdr:row>78</xdr:row>
      <xdr:rowOff>141891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158418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80972</xdr:rowOff>
    </xdr:from>
    <xdr:to>
      <xdr:col>72</xdr:col>
      <xdr:colOff>38100</xdr:colOff>
      <xdr:row>79</xdr:row>
      <xdr:rowOff>11122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2249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79102</xdr:rowOff>
    </xdr:from>
    <xdr:to>
      <xdr:col>67</xdr:col>
      <xdr:colOff>101600</xdr:colOff>
      <xdr:row>79</xdr:row>
      <xdr:rowOff>9252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25779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2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101327</xdr:rowOff>
    </xdr:from>
    <xdr:to>
      <xdr:col>85</xdr:col>
      <xdr:colOff>127000</xdr:colOff>
      <xdr:row>97</xdr:row>
      <xdr:rowOff>112999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31977"/>
          <a:ext cx="8382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112999</xdr:rowOff>
    </xdr:from>
    <xdr:to>
      <xdr:col>81</xdr:col>
      <xdr:colOff>50800</xdr:colOff>
      <xdr:row>97</xdr:row>
      <xdr:rowOff>123355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43649"/>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123355</xdr:rowOff>
    </xdr:from>
    <xdr:to>
      <xdr:col>76</xdr:col>
      <xdr:colOff>114300</xdr:colOff>
      <xdr:row>97</xdr:row>
      <xdr:rowOff>133423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54005"/>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13210</xdr:rowOff>
    </xdr:from>
    <xdr:to>
      <xdr:col>76</xdr:col>
      <xdr:colOff>165100</xdr:colOff>
      <xdr:row>97</xdr:row>
      <xdr:rowOff>114810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4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131337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4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133423</xdr:rowOff>
    </xdr:from>
    <xdr:to>
      <xdr:col>71</xdr:col>
      <xdr:colOff>177800</xdr:colOff>
      <xdr:row>97</xdr:row>
      <xdr:rowOff>142749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64073"/>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20979</xdr:rowOff>
    </xdr:from>
    <xdr:to>
      <xdr:col>72</xdr:col>
      <xdr:colOff>38100</xdr:colOff>
      <xdr:row>97</xdr:row>
      <xdr:rowOff>122579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5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139106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4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21865</xdr:rowOff>
    </xdr:from>
    <xdr:to>
      <xdr:col>67</xdr:col>
      <xdr:colOff>101600</xdr:colOff>
      <xdr:row>97</xdr:row>
      <xdr:rowOff>123465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139992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4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50527</xdr:rowOff>
    </xdr:from>
    <xdr:to>
      <xdr:col>85</xdr:col>
      <xdr:colOff>177800</xdr:colOff>
      <xdr:row>97</xdr:row>
      <xdr:rowOff>152127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28954</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62199</xdr:rowOff>
    </xdr:from>
    <xdr:to>
      <xdr:col>81</xdr:col>
      <xdr:colOff>101600</xdr:colOff>
      <xdr:row>97</xdr:row>
      <xdr:rowOff>163799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154926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8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72555</xdr:rowOff>
    </xdr:from>
    <xdr:to>
      <xdr:col>76</xdr:col>
      <xdr:colOff>165100</xdr:colOff>
      <xdr:row>98</xdr:row>
      <xdr:rowOff>2705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165282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82623</xdr:rowOff>
    </xdr:from>
    <xdr:to>
      <xdr:col>72</xdr:col>
      <xdr:colOff>38100</xdr:colOff>
      <xdr:row>98</xdr:row>
      <xdr:rowOff>12773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91949</xdr:rowOff>
    </xdr:from>
    <xdr:to>
      <xdr:col>67</xdr:col>
      <xdr:colOff>101600</xdr:colOff>
      <xdr:row>98</xdr:row>
      <xdr:rowOff>22099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13226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116484</xdr:rowOff>
    </xdr:from>
    <xdr:to>
      <xdr:col>107</xdr:col>
      <xdr:colOff>101600</xdr:colOff>
      <xdr:row>39</xdr:row>
      <xdr:rowOff>46634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63161</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157252</xdr:rowOff>
    </xdr:from>
    <xdr:to>
      <xdr:col>102</xdr:col>
      <xdr:colOff>165100</xdr:colOff>
      <xdr:row>39</xdr:row>
      <xdr:rowOff>87402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103928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154660</xdr:rowOff>
    </xdr:from>
    <xdr:to>
      <xdr:col>98</xdr:col>
      <xdr:colOff>38100</xdr:colOff>
      <xdr:row>39</xdr:row>
      <xdr:rowOff>84810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101338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44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議会費が住民一人当たり</a:t>
          </a:r>
          <a:r>
            <a:rPr kumimoji="1" lang="en-US" altLang="ja-JP" sz="1100">
              <a:solidFill>
                <a:schemeClr val="dk1"/>
              </a:solidFill>
              <a:effectLst/>
              <a:latin typeface="+mn-lt"/>
              <a:ea typeface="+mn-ea"/>
              <a:cs typeface="+mn-cs"/>
            </a:rPr>
            <a:t>10,031</a:t>
          </a:r>
          <a:r>
            <a:rPr kumimoji="1" lang="ja-JP" altLang="ja-JP" sz="1100">
              <a:solidFill>
                <a:schemeClr val="dk1"/>
              </a:solidFill>
              <a:effectLst/>
              <a:latin typeface="+mn-lt"/>
              <a:ea typeface="+mn-ea"/>
              <a:cs typeface="+mn-cs"/>
            </a:rPr>
            <a:t>円となっており、過去５年間を通じて</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円を超えているのは、行政面積の広さゆえ、一定程度の議員数が必要となるためである。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災害復旧費が住民一人当たり</a:t>
          </a:r>
          <a:r>
            <a:rPr kumimoji="1" lang="en-US" altLang="ja-JP" sz="1100">
              <a:solidFill>
                <a:schemeClr val="dk1"/>
              </a:solidFill>
              <a:effectLst/>
              <a:latin typeface="+mn-lt"/>
              <a:ea typeface="+mn-ea"/>
              <a:cs typeface="+mn-cs"/>
            </a:rPr>
            <a:t>24,053</a:t>
          </a:r>
          <a:r>
            <a:rPr kumimoji="1" lang="ja-JP" altLang="ja-JP" sz="1100">
              <a:solidFill>
                <a:schemeClr val="dk1"/>
              </a:solidFill>
              <a:effectLst/>
              <a:latin typeface="+mn-lt"/>
              <a:ea typeface="+mn-ea"/>
              <a:cs typeface="+mn-cs"/>
            </a:rPr>
            <a:t>円となっており、</a:t>
          </a:r>
          <a:r>
            <a:rPr lang="ja-JP" altLang="ja-JP" sz="1100">
              <a:solidFill>
                <a:schemeClr val="dk1"/>
              </a:solidFill>
              <a:effectLst/>
              <a:latin typeface="+mn-lt"/>
              <a:ea typeface="+mn-ea"/>
              <a:cs typeface="+mn-cs"/>
            </a:rPr>
            <a:t>大雨による農林水産施設の災害復旧の増により、類似団体平均の２倍となった。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年度の新型コロナウイルス感染症対応に備え</a:t>
          </a:r>
          <a:r>
            <a:rPr kumimoji="1" lang="en-US" altLang="ja-JP" sz="1100">
              <a:solidFill>
                <a:schemeClr val="dk1"/>
              </a:solidFill>
              <a:effectLst/>
              <a:latin typeface="+mn-lt"/>
              <a:ea typeface="+mn-ea"/>
              <a:cs typeface="+mn-cs"/>
            </a:rPr>
            <a:t>254</a:t>
          </a:r>
          <a:r>
            <a:rPr kumimoji="1" lang="ja-JP" altLang="ja-JP" sz="1100">
              <a:solidFill>
                <a:schemeClr val="dk1"/>
              </a:solidFill>
              <a:effectLst/>
              <a:latin typeface="+mn-lt"/>
              <a:ea typeface="+mn-ea"/>
              <a:cs typeface="+mn-cs"/>
            </a:rPr>
            <a:t>百万円の臨時的な積み立てを行ったため、標準財政規模に占める割合でも前年度対比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en-US" sz="1100">
              <a:solidFill>
                <a:schemeClr val="dk1"/>
              </a:solidFill>
              <a:effectLst/>
              <a:latin typeface="+mn-lt"/>
              <a:ea typeface="+mn-ea"/>
              <a:cs typeface="+mn-cs"/>
            </a:rPr>
            <a:t>実質収支については、</a:t>
          </a:r>
          <a:r>
            <a:rPr kumimoji="1" lang="ja-JP" altLang="ja-JP" sz="1100">
              <a:solidFill>
                <a:schemeClr val="dk1"/>
              </a:solidFill>
              <a:effectLst/>
              <a:latin typeface="+mn-lt"/>
              <a:ea typeface="+mn-ea"/>
              <a:cs typeface="+mn-cs"/>
            </a:rPr>
            <a:t>ふるさと応援寄附金の</a:t>
          </a:r>
          <a:r>
            <a:rPr kumimoji="1" lang="ja-JP" altLang="en-US" sz="1100">
              <a:solidFill>
                <a:schemeClr val="dk1"/>
              </a:solidFill>
              <a:effectLst/>
              <a:latin typeface="+mn-lt"/>
              <a:ea typeface="+mn-ea"/>
              <a:cs typeface="+mn-cs"/>
            </a:rPr>
            <a:t>減等</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これらにより、実質単年度収支の標準財政規模に占める割合では前年度対比</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これまでに比率が算定されたことはない。今後も適正な財政運営に努めていく。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6939710</v>
      </c>
      <c r="BO4" s="489"/>
      <c r="BP4" s="489"/>
      <c r="BQ4" s="489"/>
      <c r="BR4" s="489"/>
      <c r="BS4" s="489"/>
      <c r="BT4" s="489"/>
      <c r="BU4" s="490"/>
      <c r="BV4" s="488">
        <v>7512011</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9.6999999999999993</v>
      </c>
      <c r="CU4" s="629"/>
      <c r="CV4" s="629"/>
      <c r="CW4" s="629"/>
      <c r="CX4" s="629"/>
      <c r="CY4" s="629"/>
      <c r="CZ4" s="629"/>
      <c r="DA4" s="630"/>
      <c r="DB4" s="628">
        <v>10.7</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6570208</v>
      </c>
      <c r="BO5" s="460"/>
      <c r="BP5" s="460"/>
      <c r="BQ5" s="460"/>
      <c r="BR5" s="460"/>
      <c r="BS5" s="460"/>
      <c r="BT5" s="460"/>
      <c r="BU5" s="461"/>
      <c r="BV5" s="459">
        <v>7097131</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87.9</v>
      </c>
      <c r="CU5" s="457"/>
      <c r="CV5" s="457"/>
      <c r="CW5" s="457"/>
      <c r="CX5" s="457"/>
      <c r="CY5" s="457"/>
      <c r="CZ5" s="457"/>
      <c r="DA5" s="458"/>
      <c r="DB5" s="456">
        <v>87.9</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369502</v>
      </c>
      <c r="BO6" s="460"/>
      <c r="BP6" s="460"/>
      <c r="BQ6" s="460"/>
      <c r="BR6" s="460"/>
      <c r="BS6" s="460"/>
      <c r="BT6" s="460"/>
      <c r="BU6" s="461"/>
      <c r="BV6" s="459">
        <v>414880</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92.3</v>
      </c>
      <c r="CU6" s="603"/>
      <c r="CV6" s="603"/>
      <c r="CW6" s="603"/>
      <c r="CX6" s="603"/>
      <c r="CY6" s="603"/>
      <c r="CZ6" s="603"/>
      <c r="DA6" s="604"/>
      <c r="DB6" s="602">
        <v>93.1</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8910</v>
      </c>
      <c r="BO7" s="460"/>
      <c r="BP7" s="460"/>
      <c r="BQ7" s="460"/>
      <c r="BR7" s="460"/>
      <c r="BS7" s="460"/>
      <c r="BT7" s="460"/>
      <c r="BU7" s="461"/>
      <c r="BV7" s="459">
        <v>41144</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3714746</v>
      </c>
      <c r="CU7" s="460"/>
      <c r="CV7" s="460"/>
      <c r="CW7" s="460"/>
      <c r="CX7" s="460"/>
      <c r="CY7" s="460"/>
      <c r="CZ7" s="460"/>
      <c r="DA7" s="461"/>
      <c r="DB7" s="459">
        <v>3477460</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360592</v>
      </c>
      <c r="BO8" s="460"/>
      <c r="BP8" s="460"/>
      <c r="BQ8" s="460"/>
      <c r="BR8" s="460"/>
      <c r="BS8" s="460"/>
      <c r="BT8" s="460"/>
      <c r="BU8" s="461"/>
      <c r="BV8" s="459">
        <v>373736</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0.54</v>
      </c>
      <c r="CU8" s="563"/>
      <c r="CV8" s="563"/>
      <c r="CW8" s="563"/>
      <c r="CX8" s="563"/>
      <c r="CY8" s="563"/>
      <c r="CZ8" s="563"/>
      <c r="DA8" s="564"/>
      <c r="DB8" s="562">
        <v>0.56999999999999995</v>
      </c>
      <c r="DC8" s="563"/>
      <c r="DD8" s="563"/>
      <c r="DE8" s="563"/>
      <c r="DF8" s="563"/>
      <c r="DG8" s="563"/>
      <c r="DH8" s="563"/>
      <c r="DI8" s="564"/>
    </row>
    <row r="9" spans="1:119" ht="18.75" customHeight="1" thickBot="1" x14ac:dyDescent="0.25">
      <c r="A9" s="178"/>
      <c r="B9" s="591" t="s">
        <v>112</v>
      </c>
      <c r="C9" s="592"/>
      <c r="D9" s="592"/>
      <c r="E9" s="592"/>
      <c r="F9" s="592"/>
      <c r="G9" s="592"/>
      <c r="H9" s="592"/>
      <c r="I9" s="592"/>
      <c r="J9" s="592"/>
      <c r="K9" s="510"/>
      <c r="L9" s="593" t="s">
        <v>113</v>
      </c>
      <c r="M9" s="594"/>
      <c r="N9" s="594"/>
      <c r="O9" s="594"/>
      <c r="P9" s="594"/>
      <c r="Q9" s="595"/>
      <c r="R9" s="596">
        <v>9761</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94</v>
      </c>
      <c r="AV9" s="518"/>
      <c r="AW9" s="518"/>
      <c r="AX9" s="518"/>
      <c r="AY9" s="473" t="s">
        <v>116</v>
      </c>
      <c r="AZ9" s="474"/>
      <c r="BA9" s="474"/>
      <c r="BB9" s="474"/>
      <c r="BC9" s="474"/>
      <c r="BD9" s="474"/>
      <c r="BE9" s="474"/>
      <c r="BF9" s="474"/>
      <c r="BG9" s="474"/>
      <c r="BH9" s="474"/>
      <c r="BI9" s="474"/>
      <c r="BJ9" s="474"/>
      <c r="BK9" s="474"/>
      <c r="BL9" s="474"/>
      <c r="BM9" s="475"/>
      <c r="BN9" s="459">
        <v>-13144</v>
      </c>
      <c r="BO9" s="460"/>
      <c r="BP9" s="460"/>
      <c r="BQ9" s="460"/>
      <c r="BR9" s="460"/>
      <c r="BS9" s="460"/>
      <c r="BT9" s="460"/>
      <c r="BU9" s="461"/>
      <c r="BV9" s="459">
        <v>111376</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8.4</v>
      </c>
      <c r="CU9" s="457"/>
      <c r="CV9" s="457"/>
      <c r="CW9" s="457"/>
      <c r="CX9" s="457"/>
      <c r="CY9" s="457"/>
      <c r="CZ9" s="457"/>
      <c r="DA9" s="458"/>
      <c r="DB9" s="456">
        <v>8.5</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118</v>
      </c>
      <c r="M10" s="416"/>
      <c r="N10" s="416"/>
      <c r="O10" s="416"/>
      <c r="P10" s="416"/>
      <c r="Q10" s="417"/>
      <c r="R10" s="412">
        <v>10724</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254326</v>
      </c>
      <c r="BO10" s="460"/>
      <c r="BP10" s="460"/>
      <c r="BQ10" s="460"/>
      <c r="BR10" s="460"/>
      <c r="BS10" s="460"/>
      <c r="BT10" s="460"/>
      <c r="BU10" s="461"/>
      <c r="BV10" s="459">
        <v>155751</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2">
      <c r="A12" s="178"/>
      <c r="B12" s="565" t="s">
        <v>131</v>
      </c>
      <c r="C12" s="566"/>
      <c r="D12" s="566"/>
      <c r="E12" s="566"/>
      <c r="F12" s="566"/>
      <c r="G12" s="566"/>
      <c r="H12" s="566"/>
      <c r="I12" s="566"/>
      <c r="J12" s="566"/>
      <c r="K12" s="567"/>
      <c r="L12" s="574" t="s">
        <v>132</v>
      </c>
      <c r="M12" s="575"/>
      <c r="N12" s="575"/>
      <c r="O12" s="575"/>
      <c r="P12" s="575"/>
      <c r="Q12" s="576"/>
      <c r="R12" s="577">
        <v>9783</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94</v>
      </c>
      <c r="AV12" s="518"/>
      <c r="AW12" s="518"/>
      <c r="AX12" s="518"/>
      <c r="AY12" s="473" t="s">
        <v>136</v>
      </c>
      <c r="AZ12" s="474"/>
      <c r="BA12" s="474"/>
      <c r="BB12" s="474"/>
      <c r="BC12" s="474"/>
      <c r="BD12" s="474"/>
      <c r="BE12" s="474"/>
      <c r="BF12" s="474"/>
      <c r="BG12" s="474"/>
      <c r="BH12" s="474"/>
      <c r="BI12" s="474"/>
      <c r="BJ12" s="474"/>
      <c r="BK12" s="474"/>
      <c r="BL12" s="474"/>
      <c r="BM12" s="475"/>
      <c r="BN12" s="459">
        <v>150000</v>
      </c>
      <c r="BO12" s="460"/>
      <c r="BP12" s="460"/>
      <c r="BQ12" s="460"/>
      <c r="BR12" s="460"/>
      <c r="BS12" s="460"/>
      <c r="BT12" s="460"/>
      <c r="BU12" s="461"/>
      <c r="BV12" s="459">
        <v>50000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130</v>
      </c>
      <c r="CU12" s="563"/>
      <c r="CV12" s="563"/>
      <c r="CW12" s="563"/>
      <c r="CX12" s="563"/>
      <c r="CY12" s="563"/>
      <c r="CZ12" s="563"/>
      <c r="DA12" s="564"/>
      <c r="DB12" s="562" t="s">
        <v>129</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138</v>
      </c>
      <c r="N13" s="544"/>
      <c r="O13" s="544"/>
      <c r="P13" s="544"/>
      <c r="Q13" s="545"/>
      <c r="R13" s="546">
        <v>9695</v>
      </c>
      <c r="S13" s="547"/>
      <c r="T13" s="547"/>
      <c r="U13" s="547"/>
      <c r="V13" s="548"/>
      <c r="W13" s="549" t="s">
        <v>139</v>
      </c>
      <c r="X13" s="445"/>
      <c r="Y13" s="445"/>
      <c r="Z13" s="445"/>
      <c r="AA13" s="445"/>
      <c r="AB13" s="446"/>
      <c r="AC13" s="412">
        <v>293</v>
      </c>
      <c r="AD13" s="413"/>
      <c r="AE13" s="413"/>
      <c r="AF13" s="413"/>
      <c r="AG13" s="414"/>
      <c r="AH13" s="412">
        <v>353</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91182</v>
      </c>
      <c r="BO13" s="460"/>
      <c r="BP13" s="460"/>
      <c r="BQ13" s="460"/>
      <c r="BR13" s="460"/>
      <c r="BS13" s="460"/>
      <c r="BT13" s="460"/>
      <c r="BU13" s="461"/>
      <c r="BV13" s="459">
        <v>217127</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8.8000000000000007</v>
      </c>
      <c r="CU13" s="457"/>
      <c r="CV13" s="457"/>
      <c r="CW13" s="457"/>
      <c r="CX13" s="457"/>
      <c r="CY13" s="457"/>
      <c r="CZ13" s="457"/>
      <c r="DA13" s="458"/>
      <c r="DB13" s="456">
        <v>7.9</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144</v>
      </c>
      <c r="M14" s="586"/>
      <c r="N14" s="586"/>
      <c r="O14" s="586"/>
      <c r="P14" s="586"/>
      <c r="Q14" s="587"/>
      <c r="R14" s="546">
        <v>9960</v>
      </c>
      <c r="S14" s="547"/>
      <c r="T14" s="547"/>
      <c r="U14" s="547"/>
      <c r="V14" s="548"/>
      <c r="W14" s="550"/>
      <c r="X14" s="448"/>
      <c r="Y14" s="448"/>
      <c r="Z14" s="448"/>
      <c r="AA14" s="448"/>
      <c r="AB14" s="449"/>
      <c r="AC14" s="539">
        <v>6.1</v>
      </c>
      <c r="AD14" s="540"/>
      <c r="AE14" s="540"/>
      <c r="AF14" s="540"/>
      <c r="AG14" s="541"/>
      <c r="AH14" s="539">
        <v>6.8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v>25</v>
      </c>
      <c r="CU14" s="557"/>
      <c r="CV14" s="557"/>
      <c r="CW14" s="557"/>
      <c r="CX14" s="557"/>
      <c r="CY14" s="557"/>
      <c r="CZ14" s="557"/>
      <c r="DA14" s="558"/>
      <c r="DB14" s="556">
        <v>36.200000000000003</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146</v>
      </c>
      <c r="N15" s="544"/>
      <c r="O15" s="544"/>
      <c r="P15" s="544"/>
      <c r="Q15" s="545"/>
      <c r="R15" s="546">
        <v>9876</v>
      </c>
      <c r="S15" s="547"/>
      <c r="T15" s="547"/>
      <c r="U15" s="547"/>
      <c r="V15" s="548"/>
      <c r="W15" s="549" t="s">
        <v>147</v>
      </c>
      <c r="X15" s="445"/>
      <c r="Y15" s="445"/>
      <c r="Z15" s="445"/>
      <c r="AA15" s="445"/>
      <c r="AB15" s="446"/>
      <c r="AC15" s="412">
        <v>1387</v>
      </c>
      <c r="AD15" s="413"/>
      <c r="AE15" s="413"/>
      <c r="AF15" s="413"/>
      <c r="AG15" s="414"/>
      <c r="AH15" s="412">
        <v>1520</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1525178</v>
      </c>
      <c r="BO15" s="489"/>
      <c r="BP15" s="489"/>
      <c r="BQ15" s="489"/>
      <c r="BR15" s="489"/>
      <c r="BS15" s="489"/>
      <c r="BT15" s="489"/>
      <c r="BU15" s="490"/>
      <c r="BV15" s="488">
        <v>1559117</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28.8</v>
      </c>
      <c r="AD16" s="540"/>
      <c r="AE16" s="540"/>
      <c r="AF16" s="540"/>
      <c r="AG16" s="541"/>
      <c r="AH16" s="539">
        <v>29.4</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3050198</v>
      </c>
      <c r="BO16" s="460"/>
      <c r="BP16" s="460"/>
      <c r="BQ16" s="460"/>
      <c r="BR16" s="460"/>
      <c r="BS16" s="460"/>
      <c r="BT16" s="460"/>
      <c r="BU16" s="461"/>
      <c r="BV16" s="459">
        <v>2857057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3135</v>
      </c>
      <c r="AD17" s="413"/>
      <c r="AE17" s="413"/>
      <c r="AF17" s="413"/>
      <c r="AG17" s="414"/>
      <c r="AH17" s="412">
        <v>3292</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1941966</v>
      </c>
      <c r="BO17" s="460"/>
      <c r="BP17" s="460"/>
      <c r="BQ17" s="460"/>
      <c r="BR17" s="460"/>
      <c r="BS17" s="460"/>
      <c r="BT17" s="460"/>
      <c r="BU17" s="461"/>
      <c r="BV17" s="459">
        <v>1982947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157</v>
      </c>
      <c r="C18" s="510"/>
      <c r="D18" s="510"/>
      <c r="E18" s="511"/>
      <c r="F18" s="511"/>
      <c r="G18" s="511"/>
      <c r="H18" s="511"/>
      <c r="I18" s="511"/>
      <c r="J18" s="511"/>
      <c r="K18" s="511"/>
      <c r="L18" s="512">
        <v>224.61</v>
      </c>
      <c r="M18" s="512"/>
      <c r="N18" s="512"/>
      <c r="O18" s="512"/>
      <c r="P18" s="512"/>
      <c r="Q18" s="512"/>
      <c r="R18" s="513"/>
      <c r="S18" s="513"/>
      <c r="T18" s="513"/>
      <c r="U18" s="513"/>
      <c r="V18" s="514"/>
      <c r="W18" s="530"/>
      <c r="X18" s="531"/>
      <c r="Y18" s="531"/>
      <c r="Z18" s="531"/>
      <c r="AA18" s="531"/>
      <c r="AB18" s="555"/>
      <c r="AC18" s="429">
        <v>65.099999999999994</v>
      </c>
      <c r="AD18" s="430"/>
      <c r="AE18" s="430"/>
      <c r="AF18" s="430"/>
      <c r="AG18" s="515"/>
      <c r="AH18" s="429">
        <v>63.7</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3288865</v>
      </c>
      <c r="BO18" s="460"/>
      <c r="BP18" s="460"/>
      <c r="BQ18" s="460"/>
      <c r="BR18" s="460"/>
      <c r="BS18" s="460"/>
      <c r="BT18" s="460"/>
      <c r="BU18" s="461"/>
      <c r="BV18" s="459">
        <v>3082029</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159</v>
      </c>
      <c r="C19" s="510"/>
      <c r="D19" s="510"/>
      <c r="E19" s="511"/>
      <c r="F19" s="511"/>
      <c r="G19" s="511"/>
      <c r="H19" s="511"/>
      <c r="I19" s="511"/>
      <c r="J19" s="511"/>
      <c r="K19" s="511"/>
      <c r="L19" s="519">
        <v>43</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5348509</v>
      </c>
      <c r="BO19" s="460"/>
      <c r="BP19" s="460"/>
      <c r="BQ19" s="460"/>
      <c r="BR19" s="460"/>
      <c r="BS19" s="460"/>
      <c r="BT19" s="460"/>
      <c r="BU19" s="461"/>
      <c r="BV19" s="459">
        <v>5068727</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161</v>
      </c>
      <c r="C20" s="510"/>
      <c r="D20" s="510"/>
      <c r="E20" s="511"/>
      <c r="F20" s="511"/>
      <c r="G20" s="511"/>
      <c r="H20" s="511"/>
      <c r="I20" s="511"/>
      <c r="J20" s="511"/>
      <c r="K20" s="511"/>
      <c r="L20" s="519">
        <v>3936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4122408</v>
      </c>
      <c r="BO22" s="489"/>
      <c r="BP22" s="489"/>
      <c r="BQ22" s="489"/>
      <c r="BR22" s="489"/>
      <c r="BS22" s="489"/>
      <c r="BT22" s="489"/>
      <c r="BU22" s="490"/>
      <c r="BV22" s="488">
        <v>4295126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3472608</v>
      </c>
      <c r="BO23" s="460"/>
      <c r="BP23" s="460"/>
      <c r="BQ23" s="460"/>
      <c r="BR23" s="460"/>
      <c r="BS23" s="460"/>
      <c r="BT23" s="460"/>
      <c r="BU23" s="461"/>
      <c r="BV23" s="459">
        <v>3650892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171</v>
      </c>
      <c r="F24" s="416"/>
      <c r="G24" s="416"/>
      <c r="H24" s="416"/>
      <c r="I24" s="416"/>
      <c r="J24" s="416"/>
      <c r="K24" s="417"/>
      <c r="L24" s="412">
        <v>1</v>
      </c>
      <c r="M24" s="413"/>
      <c r="N24" s="413"/>
      <c r="O24" s="413"/>
      <c r="P24" s="414"/>
      <c r="Q24" s="412">
        <v>7690</v>
      </c>
      <c r="R24" s="413"/>
      <c r="S24" s="413"/>
      <c r="T24" s="413"/>
      <c r="U24" s="413"/>
      <c r="V24" s="414"/>
      <c r="W24" s="502"/>
      <c r="X24" s="439"/>
      <c r="Y24" s="440"/>
      <c r="Z24" s="415" t="s">
        <v>172</v>
      </c>
      <c r="AA24" s="416"/>
      <c r="AB24" s="416"/>
      <c r="AC24" s="416"/>
      <c r="AD24" s="416"/>
      <c r="AE24" s="416"/>
      <c r="AF24" s="416"/>
      <c r="AG24" s="417"/>
      <c r="AH24" s="412">
        <v>127</v>
      </c>
      <c r="AI24" s="413"/>
      <c r="AJ24" s="413"/>
      <c r="AK24" s="413"/>
      <c r="AL24" s="414"/>
      <c r="AM24" s="412">
        <v>383032</v>
      </c>
      <c r="AN24" s="413"/>
      <c r="AO24" s="413"/>
      <c r="AP24" s="413"/>
      <c r="AQ24" s="413"/>
      <c r="AR24" s="414"/>
      <c r="AS24" s="412">
        <v>3016</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1070564</v>
      </c>
      <c r="BO24" s="460"/>
      <c r="BP24" s="460"/>
      <c r="BQ24" s="460"/>
      <c r="BR24" s="460"/>
      <c r="BS24" s="460"/>
      <c r="BT24" s="460"/>
      <c r="BU24" s="461"/>
      <c r="BV24" s="459">
        <v>1162063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174</v>
      </c>
      <c r="F25" s="416"/>
      <c r="G25" s="416"/>
      <c r="H25" s="416"/>
      <c r="I25" s="416"/>
      <c r="J25" s="416"/>
      <c r="K25" s="417"/>
      <c r="L25" s="412">
        <v>1</v>
      </c>
      <c r="M25" s="413"/>
      <c r="N25" s="413"/>
      <c r="O25" s="413"/>
      <c r="P25" s="414"/>
      <c r="Q25" s="412">
        <v>6300</v>
      </c>
      <c r="R25" s="413"/>
      <c r="S25" s="413"/>
      <c r="T25" s="413"/>
      <c r="U25" s="413"/>
      <c r="V25" s="414"/>
      <c r="W25" s="502"/>
      <c r="X25" s="439"/>
      <c r="Y25" s="440"/>
      <c r="Z25" s="415" t="s">
        <v>175</v>
      </c>
      <c r="AA25" s="416"/>
      <c r="AB25" s="416"/>
      <c r="AC25" s="416"/>
      <c r="AD25" s="416"/>
      <c r="AE25" s="416"/>
      <c r="AF25" s="416"/>
      <c r="AG25" s="417"/>
      <c r="AH25" s="412" t="s">
        <v>176</v>
      </c>
      <c r="AI25" s="413"/>
      <c r="AJ25" s="413"/>
      <c r="AK25" s="413"/>
      <c r="AL25" s="414"/>
      <c r="AM25" s="412" t="s">
        <v>130</v>
      </c>
      <c r="AN25" s="413"/>
      <c r="AO25" s="413"/>
      <c r="AP25" s="413"/>
      <c r="AQ25" s="413"/>
      <c r="AR25" s="414"/>
      <c r="AS25" s="412" t="s">
        <v>130</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2381010</v>
      </c>
      <c r="BO25" s="489"/>
      <c r="BP25" s="489"/>
      <c r="BQ25" s="489"/>
      <c r="BR25" s="489"/>
      <c r="BS25" s="489"/>
      <c r="BT25" s="489"/>
      <c r="BU25" s="490"/>
      <c r="BV25" s="488">
        <v>2642576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178</v>
      </c>
      <c r="F26" s="416"/>
      <c r="G26" s="416"/>
      <c r="H26" s="416"/>
      <c r="I26" s="416"/>
      <c r="J26" s="416"/>
      <c r="K26" s="417"/>
      <c r="L26" s="412">
        <v>1</v>
      </c>
      <c r="M26" s="413"/>
      <c r="N26" s="413"/>
      <c r="O26" s="413"/>
      <c r="P26" s="414"/>
      <c r="Q26" s="412">
        <v>5830</v>
      </c>
      <c r="R26" s="413"/>
      <c r="S26" s="413"/>
      <c r="T26" s="413"/>
      <c r="U26" s="413"/>
      <c r="V26" s="414"/>
      <c r="W26" s="502"/>
      <c r="X26" s="439"/>
      <c r="Y26" s="440"/>
      <c r="Z26" s="415" t="s">
        <v>179</v>
      </c>
      <c r="AA26" s="470"/>
      <c r="AB26" s="470"/>
      <c r="AC26" s="470"/>
      <c r="AD26" s="470"/>
      <c r="AE26" s="470"/>
      <c r="AF26" s="470"/>
      <c r="AG26" s="471"/>
      <c r="AH26" s="412" t="s">
        <v>130</v>
      </c>
      <c r="AI26" s="413"/>
      <c r="AJ26" s="413"/>
      <c r="AK26" s="413"/>
      <c r="AL26" s="414"/>
      <c r="AM26" s="412" t="s">
        <v>130</v>
      </c>
      <c r="AN26" s="413"/>
      <c r="AO26" s="413"/>
      <c r="AP26" s="413"/>
      <c r="AQ26" s="413"/>
      <c r="AR26" s="414"/>
      <c r="AS26" s="412" t="s">
        <v>180</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t="s">
        <v>180</v>
      </c>
      <c r="BO26" s="460"/>
      <c r="BP26" s="460"/>
      <c r="BQ26" s="460"/>
      <c r="BR26" s="460"/>
      <c r="BS26" s="460"/>
      <c r="BT26" s="460"/>
      <c r="BU26" s="461"/>
      <c r="BV26" s="459" t="s">
        <v>180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182</v>
      </c>
      <c r="F27" s="416"/>
      <c r="G27" s="416"/>
      <c r="H27" s="416"/>
      <c r="I27" s="416"/>
      <c r="J27" s="416"/>
      <c r="K27" s="417"/>
      <c r="L27" s="412">
        <v>1</v>
      </c>
      <c r="M27" s="413"/>
      <c r="N27" s="413"/>
      <c r="O27" s="413"/>
      <c r="P27" s="414"/>
      <c r="Q27" s="412">
        <v>3560</v>
      </c>
      <c r="R27" s="413"/>
      <c r="S27" s="413"/>
      <c r="T27" s="413"/>
      <c r="U27" s="413"/>
      <c r="V27" s="414"/>
      <c r="W27" s="502"/>
      <c r="X27" s="439"/>
      <c r="Y27" s="440"/>
      <c r="Z27" s="415" t="s">
        <v>183</v>
      </c>
      <c r="AA27" s="416"/>
      <c r="AB27" s="416"/>
      <c r="AC27" s="416"/>
      <c r="AD27" s="416"/>
      <c r="AE27" s="416"/>
      <c r="AF27" s="416"/>
      <c r="AG27" s="417"/>
      <c r="AH27" s="412">
        <v>5</v>
      </c>
      <c r="AI27" s="413"/>
      <c r="AJ27" s="413"/>
      <c r="AK27" s="413"/>
      <c r="AL27" s="414"/>
      <c r="AM27" s="412">
        <v>14880</v>
      </c>
      <c r="AN27" s="413"/>
      <c r="AO27" s="413"/>
      <c r="AP27" s="413"/>
      <c r="AQ27" s="413"/>
      <c r="AR27" s="414"/>
      <c r="AS27" s="412">
        <v>2976</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v>3914</v>
      </c>
      <c r="BO27" s="494"/>
      <c r="BP27" s="494"/>
      <c r="BQ27" s="494"/>
      <c r="BR27" s="494"/>
      <c r="BS27" s="494"/>
      <c r="BT27" s="494"/>
      <c r="BU27" s="495"/>
      <c r="BV27" s="493">
        <v>3914</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185</v>
      </c>
      <c r="F28" s="416"/>
      <c r="G28" s="416"/>
      <c r="H28" s="416"/>
      <c r="I28" s="416"/>
      <c r="J28" s="416"/>
      <c r="K28" s="417"/>
      <c r="L28" s="412">
        <v>1</v>
      </c>
      <c r="M28" s="413"/>
      <c r="N28" s="413"/>
      <c r="O28" s="413"/>
      <c r="P28" s="414"/>
      <c r="Q28" s="412">
        <v>2790</v>
      </c>
      <c r="R28" s="413"/>
      <c r="S28" s="413"/>
      <c r="T28" s="413"/>
      <c r="U28" s="413"/>
      <c r="V28" s="414"/>
      <c r="W28" s="502"/>
      <c r="X28" s="439"/>
      <c r="Y28" s="440"/>
      <c r="Z28" s="415" t="s">
        <v>186</v>
      </c>
      <c r="AA28" s="416"/>
      <c r="AB28" s="416"/>
      <c r="AC28" s="416"/>
      <c r="AD28" s="416"/>
      <c r="AE28" s="416"/>
      <c r="AF28" s="416"/>
      <c r="AG28" s="417"/>
      <c r="AH28" s="412" t="s">
        <v>180</v>
      </c>
      <c r="AI28" s="413"/>
      <c r="AJ28" s="413"/>
      <c r="AK28" s="413"/>
      <c r="AL28" s="414"/>
      <c r="AM28" s="412" t="s">
        <v>130</v>
      </c>
      <c r="AN28" s="413"/>
      <c r="AO28" s="413"/>
      <c r="AP28" s="413"/>
      <c r="AQ28" s="413"/>
      <c r="AR28" s="414"/>
      <c r="AS28" s="412" t="s">
        <v>180</v>
      </c>
      <c r="AT28" s="413"/>
      <c r="AU28" s="413"/>
      <c r="AV28" s="413"/>
      <c r="AW28" s="413"/>
      <c r="AX28" s="472"/>
      <c r="AY28" s="476" t="s">
        <v>187</v>
      </c>
      <c r="AZ28" s="477"/>
      <c r="BA28" s="477"/>
      <c r="BB28" s="478"/>
      <c r="BC28" s="485" t="s">
        <v>48</v>
      </c>
      <c r="BD28" s="486"/>
      <c r="BE28" s="486"/>
      <c r="BF28" s="486"/>
      <c r="BG28" s="486"/>
      <c r="BH28" s="486"/>
      <c r="BI28" s="486"/>
      <c r="BJ28" s="486"/>
      <c r="BK28" s="486"/>
      <c r="BL28" s="486"/>
      <c r="BM28" s="487"/>
      <c r="BN28" s="488">
        <v>866436</v>
      </c>
      <c r="BO28" s="489"/>
      <c r="BP28" s="489"/>
      <c r="BQ28" s="489"/>
      <c r="BR28" s="489"/>
      <c r="BS28" s="489"/>
      <c r="BT28" s="489"/>
      <c r="BU28" s="490"/>
      <c r="BV28" s="488">
        <v>762110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188</v>
      </c>
      <c r="F29" s="416"/>
      <c r="G29" s="416"/>
      <c r="H29" s="416"/>
      <c r="I29" s="416"/>
      <c r="J29" s="416"/>
      <c r="K29" s="417"/>
      <c r="L29" s="412">
        <v>12</v>
      </c>
      <c r="M29" s="413"/>
      <c r="N29" s="413"/>
      <c r="O29" s="413"/>
      <c r="P29" s="414"/>
      <c r="Q29" s="412">
        <v>2550</v>
      </c>
      <c r="R29" s="413"/>
      <c r="S29" s="413"/>
      <c r="T29" s="413"/>
      <c r="U29" s="413"/>
      <c r="V29" s="414"/>
      <c r="W29" s="503"/>
      <c r="X29" s="504"/>
      <c r="Y29" s="505"/>
      <c r="Z29" s="415" t="s">
        <v>189</v>
      </c>
      <c r="AA29" s="416"/>
      <c r="AB29" s="416"/>
      <c r="AC29" s="416"/>
      <c r="AD29" s="416"/>
      <c r="AE29" s="416"/>
      <c r="AF29" s="416"/>
      <c r="AG29" s="417"/>
      <c r="AH29" s="412">
        <v>132</v>
      </c>
      <c r="AI29" s="413"/>
      <c r="AJ29" s="413"/>
      <c r="AK29" s="413"/>
      <c r="AL29" s="414"/>
      <c r="AM29" s="412">
        <v>397912</v>
      </c>
      <c r="AN29" s="413"/>
      <c r="AO29" s="413"/>
      <c r="AP29" s="413"/>
      <c r="AQ29" s="413"/>
      <c r="AR29" s="414"/>
      <c r="AS29" s="412">
        <v>3014</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3821</v>
      </c>
      <c r="BO29" s="460"/>
      <c r="BP29" s="460"/>
      <c r="BQ29" s="460"/>
      <c r="BR29" s="460"/>
      <c r="BS29" s="460"/>
      <c r="BT29" s="460"/>
      <c r="BU29" s="461"/>
      <c r="BV29" s="459">
        <v>3821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102.8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1339582</v>
      </c>
      <c r="BO30" s="494"/>
      <c r="BP30" s="494"/>
      <c r="BQ30" s="494"/>
      <c r="BR30" s="494"/>
      <c r="BS30" s="494"/>
      <c r="BT30" s="494"/>
      <c r="BU30" s="495"/>
      <c r="BV30" s="493">
        <v>934128</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198</v>
      </c>
      <c r="D33" s="411"/>
      <c r="E33" s="410" t="s">
        <v>199</v>
      </c>
      <c r="F33" s="410"/>
      <c r="G33" s="410"/>
      <c r="H33" s="410"/>
      <c r="I33" s="410"/>
      <c r="J33" s="410"/>
      <c r="K33" s="410"/>
      <c r="L33" s="410"/>
      <c r="M33" s="410"/>
      <c r="N33" s="410"/>
      <c r="O33" s="410"/>
      <c r="P33" s="410"/>
      <c r="Q33" s="410"/>
      <c r="R33" s="410"/>
      <c r="S33" s="410"/>
      <c r="T33" s="203"/>
      <c r="U33" s="411" t="s">
        <v>198</v>
      </c>
      <c r="V33" s="411"/>
      <c r="W33" s="410" t="s">
        <v>200</v>
      </c>
      <c r="X33" s="410"/>
      <c r="Y33" s="410"/>
      <c r="Z33" s="410"/>
      <c r="AA33" s="410"/>
      <c r="AB33" s="410"/>
      <c r="AC33" s="410"/>
      <c r="AD33" s="410"/>
      <c r="AE33" s="410"/>
      <c r="AF33" s="410"/>
      <c r="AG33" s="410"/>
      <c r="AH33" s="410"/>
      <c r="AI33" s="410"/>
      <c r="AJ33" s="410"/>
      <c r="AK33" s="410"/>
      <c r="AL33" s="203"/>
      <c r="AM33" s="411" t="s">
        <v>201</v>
      </c>
      <c r="AN33" s="411"/>
      <c r="AO33" s="410" t="s">
        <v>199</v>
      </c>
      <c r="AP33" s="410"/>
      <c r="AQ33" s="410"/>
      <c r="AR33" s="410"/>
      <c r="AS33" s="410"/>
      <c r="AT33" s="410"/>
      <c r="AU33" s="410"/>
      <c r="AV33" s="410"/>
      <c r="AW33" s="410"/>
      <c r="AX33" s="410"/>
      <c r="AY33" s="410"/>
      <c r="AZ33" s="410"/>
      <c r="BA33" s="410"/>
      <c r="BB33" s="410"/>
      <c r="BC33" s="410"/>
      <c r="BD33" s="204"/>
      <c r="BE33" s="410" t="s">
        <v>202</v>
      </c>
      <c r="BF33" s="410"/>
      <c r="BG33" s="410" t="s">
        <v>203</v>
      </c>
      <c r="BH33" s="410"/>
      <c r="BI33" s="410"/>
      <c r="BJ33" s="410"/>
      <c r="BK33" s="410"/>
      <c r="BL33" s="410"/>
      <c r="BM33" s="410"/>
      <c r="BN33" s="410"/>
      <c r="BO33" s="410"/>
      <c r="BP33" s="410"/>
      <c r="BQ33" s="410"/>
      <c r="BR33" s="410"/>
      <c r="BS33" s="410"/>
      <c r="BT33" s="410"/>
      <c r="BU33" s="410"/>
      <c r="BV33" s="204"/>
      <c r="BW33" s="411" t="s">
        <v>202</v>
      </c>
      <c r="BX33" s="411"/>
      <c r="BY33" s="410" t="s">
        <v>204</v>
      </c>
      <c r="BZ33" s="410"/>
      <c r="CA33" s="410"/>
      <c r="CB33" s="410"/>
      <c r="CC33" s="410"/>
      <c r="CD33" s="410"/>
      <c r="CE33" s="410"/>
      <c r="CF33" s="410"/>
      <c r="CG33" s="410"/>
      <c r="CH33" s="410"/>
      <c r="CI33" s="410"/>
      <c r="CJ33" s="410"/>
      <c r="CK33" s="410"/>
      <c r="CL33" s="410"/>
      <c r="CM33" s="410"/>
      <c r="CN33" s="203"/>
      <c r="CO33" s="411" t="s">
        <v>201</v>
      </c>
      <c r="CP33" s="411"/>
      <c r="CQ33" s="410" t="s">
        <v>205</v>
      </c>
      <c r="CR33" s="410"/>
      <c r="CS33" s="410"/>
      <c r="CT33" s="410"/>
      <c r="CU33" s="410"/>
      <c r="CV33" s="410"/>
      <c r="CW33" s="410"/>
      <c r="CX33" s="410"/>
      <c r="CY33" s="410"/>
      <c r="CZ33" s="410"/>
      <c r="DA33" s="410"/>
      <c r="DB33" s="410"/>
      <c r="DC33" s="410"/>
      <c r="DD33" s="410"/>
      <c r="DE33" s="410"/>
      <c r="DF33" s="203"/>
      <c r="DG33" s="409" t="s">
        <v>206</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7</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IF('各会計、関係団体の財政状況及び健全化判断比率'!B32="","",'各会計、関係団体の財政状況及び健全化判断比率'!B32)</f>
        <v>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足柄西部清掃組合</v>
      </c>
      <c r="BZ34" s="408"/>
      <c r="CA34" s="408"/>
      <c r="CB34" s="408"/>
      <c r="CC34" s="408"/>
      <c r="CD34" s="408"/>
      <c r="CE34" s="408"/>
      <c r="CF34" s="408"/>
      <c r="CG34" s="408"/>
      <c r="CH34" s="408"/>
      <c r="CI34" s="408"/>
      <c r="CJ34" s="408"/>
      <c r="CK34" s="408"/>
      <c r="CL34" s="408"/>
      <c r="CM34" s="408"/>
      <c r="CN34" s="178"/>
      <c r="CO34" s="407">
        <f>IF(CQ34="","",MAX(C34:D43,U34:V43,AM34:AN43,BE34:BF43,BW34:BX43)+1)</f>
        <v>19</v>
      </c>
      <c r="CP34" s="407"/>
      <c r="CQ34" s="408" t="str">
        <f>IF('各会計、関係団体の財政状況及び健全化判断比率'!BS7="","",'各会計、関係団体の財政状況及び健全化判断比率'!BS7)</f>
        <v>山北町土地開発公社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v>
      </c>
      <c r="DH34" s="405"/>
      <c r="DI34" s="205"/>
    </row>
    <row r="35" spans="1:113" ht="32.25" customHeight="1" x14ac:dyDescent="0.2">
      <c r="A35" s="178"/>
      <c r="B35" s="202"/>
      <c r="C35" s="407">
        <f>IF(E35="","",C34+1)</f>
        <v>2</v>
      </c>
      <c r="D35" s="407"/>
      <c r="E35" s="408" t="str">
        <f>IF('各会計、関係団体の財政状況及び健全化判断比率'!B8="","",'各会計、関係団体の財政状況及び健全化判断比率'!B8)</f>
        <v>町設置型浄化槽事業特別会計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南足柄市外五ケ市町組合</v>
      </c>
      <c r="BZ35" s="408"/>
      <c r="CA35" s="408"/>
      <c r="CB35" s="408"/>
      <c r="CC35" s="408"/>
      <c r="CD35" s="408"/>
      <c r="CE35" s="408"/>
      <c r="CF35" s="408"/>
      <c r="CG35" s="408"/>
      <c r="CH35" s="408"/>
      <c r="CI35" s="408"/>
      <c r="CJ35" s="408"/>
      <c r="CK35" s="408"/>
      <c r="CL35" s="408"/>
      <c r="CM35" s="408"/>
      <c r="CN35" s="178"/>
      <c r="CO35" s="407">
        <f t="shared" ref="CO35:CO43" si="3">IF(CQ35="","",CO34+1)</f>
        <v>20</v>
      </c>
      <c r="CP35" s="407"/>
      <c r="CQ35" s="408" t="str">
        <f>IF('各会計、関係団体の財政状況及び健全化判断比率'!BS8="","",'各会計、関係団体の財政状況及び健全化判断比率'!BS8)</f>
        <v>（公財）山北町環境整備公社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f>IF(E36="","",C35+1)</f>
        <v>3</v>
      </c>
      <c r="D36" s="407"/>
      <c r="E36" s="408" t="str">
        <f>IF('各会計、関係団体の財政状況及び健全化判断比率'!B9="","",'各会計、関係団体の財政状況及び健全化判断比率'!B9)</f>
        <v>商品券特別会計</v>
      </c>
      <c r="F36" s="408"/>
      <c r="G36" s="408"/>
      <c r="H36" s="408"/>
      <c r="I36" s="408"/>
      <c r="J36" s="408"/>
      <c r="K36" s="408"/>
      <c r="L36" s="408"/>
      <c r="M36" s="408"/>
      <c r="N36" s="408"/>
      <c r="O36" s="408"/>
      <c r="P36" s="408"/>
      <c r="Q36" s="408"/>
      <c r="R36" s="408"/>
      <c r="S36" s="408"/>
      <c r="T36" s="178"/>
      <c r="U36" s="407">
        <f t="shared" ref="U36:U43" si="4">IF(W36="","",U35+1)</f>
        <v>6</v>
      </c>
      <c r="V36" s="407"/>
      <c r="W36" s="408" t="str">
        <f>IF('各会計、関係団体の財政状況及び健全化判断比率'!B30="","",'各会計、関係団体の財政状況及び健全化判断比率'!B30)</f>
        <v>介護保険事業特別会計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南足柄市外二ケ町組合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南足柄市山北町開成町一部事務組合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松田町外三ヶ町組合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足柄上衛生組合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神奈川県市町村職員退職手当組合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16</v>
      </c>
      <c r="BX41" s="407"/>
      <c r="BY41" s="408" t="str">
        <f>IF('各会計、関係団体の財政状況及び健全化判断比率'!B75="","",'各会計、関係団体の財政状況及び健全化判断比率'!B75)</f>
        <v>神奈川県後期高齢者医療広域連合（一般会計）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17</v>
      </c>
      <c r="BX42" s="407"/>
      <c r="BY42" s="408" t="str">
        <f>IF('各会計、関係団体の財政状況及び健全化判断比率'!B76="","",'各会計、関係団体の財政状況及び健全化判断比率'!B76)</f>
        <v>神奈川県後期高齢者医療広域連合（後期高齢者医療特別会計）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18</v>
      </c>
      <c r="BX43" s="407"/>
      <c r="BY43" s="408" t="str">
        <f>IF('各会計、関係団体の財政状況及び健全化判断比率'!B77="","",'各会計、関係団体の財政状況及び健全化判断比率'!B77)</f>
        <v>神奈川県町村情報システム共同事業組合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4" t="s">
        <v>208</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209</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210</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211</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212</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213</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214</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604</v>
      </c>
    </row>
    <row r="54" spans="5:113" x14ac:dyDescent="0.2"/>
    <row r="55" spans="5:113" x14ac:dyDescent="0.2"/>
    <row r="56" spans="5:113" x14ac:dyDescent="0.2"/>
  </sheetData>
  <sheetProtection algorithmName="SHA-512" hashValue="DtP5y4e4S3TKLHdouaXDOfDiEWHv+P0zqboyRfRWL8DvcOzEAKB+QWInPVS45BNJ1ZaWFLLlXKMWFBtTK649KA==" saltValue="fXSV7HeNswGp2zPGi94Cm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16" t="s">
        <v>569</v>
      </c>
      <c r="D34" s="1216"/>
      <c r="E34" s="1217"/>
      <c r="F34" s="32">
        <v>4.43</v>
      </c>
      <c r="G34" s="33">
        <v>4.8099999999999996</v>
      </c>
      <c r="H34" s="33">
        <v>7.01</v>
      </c>
      <c r="I34" s="33">
        <v>10.130000000000001</v>
      </c>
      <c r="J34" s="34">
        <v>9.2100000000000009</v>
      </c>
      <c r="K34" s="22"/>
      <c r="L34" s="22"/>
      <c r="M34" s="22"/>
      <c r="N34" s="22"/>
      <c r="O34" s="22"/>
      <c r="P34" s="22"/>
    </row>
    <row r="35" spans="1:16" ht="39" customHeight="1" x14ac:dyDescent="0.2">
      <c r="A35" s="22"/>
      <c r="B35" s="35"/>
      <c r="C35" s="1210" t="s">
        <v>570</v>
      </c>
      <c r="D35" s="1211"/>
      <c r="E35" s="1212"/>
      <c r="F35" s="36">
        <v>7.5</v>
      </c>
      <c r="G35" s="37">
        <v>7.65</v>
      </c>
      <c r="H35" s="37">
        <v>7.36</v>
      </c>
      <c r="I35" s="37">
        <v>7.49</v>
      </c>
      <c r="J35" s="38">
        <v>7.12</v>
      </c>
      <c r="K35" s="22"/>
      <c r="L35" s="22"/>
      <c r="M35" s="22"/>
      <c r="N35" s="22"/>
      <c r="O35" s="22"/>
      <c r="P35" s="22"/>
    </row>
    <row r="36" spans="1:16" ht="39" customHeight="1" x14ac:dyDescent="0.2">
      <c r="A36" s="22"/>
      <c r="B36" s="35"/>
      <c r="C36" s="1210" t="s">
        <v>571</v>
      </c>
      <c r="D36" s="1211"/>
      <c r="E36" s="1212"/>
      <c r="F36" s="36">
        <v>0.03</v>
      </c>
      <c r="G36" s="37">
        <v>0.48</v>
      </c>
      <c r="H36" s="37">
        <v>0.95</v>
      </c>
      <c r="I36" s="37">
        <v>0.56000000000000005</v>
      </c>
      <c r="J36" s="38">
        <v>1.06</v>
      </c>
      <c r="K36" s="22"/>
      <c r="L36" s="22"/>
      <c r="M36" s="22"/>
      <c r="N36" s="22"/>
      <c r="O36" s="22"/>
      <c r="P36" s="22"/>
    </row>
    <row r="37" spans="1:16" ht="39" customHeight="1" x14ac:dyDescent="0.2">
      <c r="A37" s="22"/>
      <c r="B37" s="35"/>
      <c r="C37" s="1210" t="s">
        <v>572</v>
      </c>
      <c r="D37" s="1211"/>
      <c r="E37" s="1212"/>
      <c r="F37" s="36">
        <v>0.39</v>
      </c>
      <c r="G37" s="37">
        <v>0.03</v>
      </c>
      <c r="H37" s="37">
        <v>0.04</v>
      </c>
      <c r="I37" s="37">
        <v>0.13</v>
      </c>
      <c r="J37" s="38">
        <v>0.59</v>
      </c>
      <c r="K37" s="22"/>
      <c r="L37" s="22"/>
      <c r="M37" s="22"/>
      <c r="N37" s="22"/>
      <c r="O37" s="22"/>
      <c r="P37" s="22"/>
    </row>
    <row r="38" spans="1:16" ht="39" customHeight="1" x14ac:dyDescent="0.2">
      <c r="A38" s="22"/>
      <c r="B38" s="35"/>
      <c r="C38" s="1210" t="s">
        <v>573</v>
      </c>
      <c r="D38" s="1211"/>
      <c r="E38" s="1212"/>
      <c r="F38" s="36">
        <v>0.97</v>
      </c>
      <c r="G38" s="37">
        <v>0.88</v>
      </c>
      <c r="H38" s="37">
        <v>0.74</v>
      </c>
      <c r="I38" s="37">
        <v>0.55000000000000004</v>
      </c>
      <c r="J38" s="38">
        <v>0.42</v>
      </c>
      <c r="K38" s="22"/>
      <c r="L38" s="22"/>
      <c r="M38" s="22"/>
      <c r="N38" s="22"/>
      <c r="O38" s="22"/>
      <c r="P38" s="22"/>
    </row>
    <row r="39" spans="1:16" ht="39" customHeight="1" x14ac:dyDescent="0.2">
      <c r="A39" s="22"/>
      <c r="B39" s="35"/>
      <c r="C39" s="1210" t="s">
        <v>574</v>
      </c>
      <c r="D39" s="1211"/>
      <c r="E39" s="1212"/>
      <c r="F39" s="36">
        <v>2.37</v>
      </c>
      <c r="G39" s="37">
        <v>0.93</v>
      </c>
      <c r="H39" s="37">
        <v>0.19</v>
      </c>
      <c r="I39" s="37">
        <v>0.32</v>
      </c>
      <c r="J39" s="38">
        <v>7.0000000000000007E-2</v>
      </c>
      <c r="K39" s="22"/>
      <c r="L39" s="22"/>
      <c r="M39" s="22"/>
      <c r="N39" s="22"/>
      <c r="O39" s="22"/>
      <c r="P39" s="22"/>
    </row>
    <row r="40" spans="1:16" ht="39" customHeight="1" x14ac:dyDescent="0.2">
      <c r="A40" s="22"/>
      <c r="B40" s="35"/>
      <c r="C40" s="1210" t="s">
        <v>575</v>
      </c>
      <c r="D40" s="1211"/>
      <c r="E40" s="1212"/>
      <c r="F40" s="36">
        <v>0.06</v>
      </c>
      <c r="G40" s="37">
        <v>0.06</v>
      </c>
      <c r="H40" s="37">
        <v>0.04</v>
      </c>
      <c r="I40" s="37">
        <v>0.05</v>
      </c>
      <c r="J40" s="38">
        <v>0.06</v>
      </c>
      <c r="K40" s="22"/>
      <c r="L40" s="22"/>
      <c r="M40" s="22"/>
      <c r="N40" s="22"/>
      <c r="O40" s="22"/>
      <c r="P40" s="22"/>
    </row>
    <row r="41" spans="1:16" ht="39" customHeight="1" x14ac:dyDescent="0.2">
      <c r="A41" s="22"/>
      <c r="B41" s="35"/>
      <c r="C41" s="1210" t="s">
        <v>576</v>
      </c>
      <c r="D41" s="1211"/>
      <c r="E41" s="1212"/>
      <c r="F41" s="36">
        <v>0.1</v>
      </c>
      <c r="G41" s="37">
        <v>0.09</v>
      </c>
      <c r="H41" s="37">
        <v>0.12</v>
      </c>
      <c r="I41" s="37">
        <v>0.04</v>
      </c>
      <c r="J41" s="38">
        <v>0.06</v>
      </c>
      <c r="K41" s="22"/>
      <c r="L41" s="22"/>
      <c r="M41" s="22"/>
      <c r="N41" s="22"/>
      <c r="O41" s="22"/>
      <c r="P41" s="22"/>
    </row>
    <row r="42" spans="1:16" ht="39" customHeight="1" x14ac:dyDescent="0.2">
      <c r="A42" s="22"/>
      <c r="B42" s="39"/>
      <c r="C42" s="1210" t="s">
        <v>577</v>
      </c>
      <c r="D42" s="1211"/>
      <c r="E42" s="1212"/>
      <c r="F42" s="36" t="s">
        <v>522</v>
      </c>
      <c r="G42" s="37" t="s">
        <v>522</v>
      </c>
      <c r="H42" s="37" t="s">
        <v>522</v>
      </c>
      <c r="I42" s="37" t="s">
        <v>522</v>
      </c>
      <c r="J42" s="38" t="s">
        <v>522</v>
      </c>
      <c r="K42" s="22"/>
      <c r="L42" s="22"/>
      <c r="M42" s="22"/>
      <c r="N42" s="22"/>
      <c r="O42" s="22"/>
      <c r="P42" s="22"/>
    </row>
    <row r="43" spans="1:16" ht="39" customHeight="1" thickBot="1" x14ac:dyDescent="0.25">
      <c r="A43" s="22"/>
      <c r="B43" s="40"/>
      <c r="C43" s="1213" t="s">
        <v>578</v>
      </c>
      <c r="D43" s="1214"/>
      <c r="E43" s="1215"/>
      <c r="F43" s="41">
        <v>0.21</v>
      </c>
      <c r="G43" s="42">
        <v>0.13</v>
      </c>
      <c r="H43" s="42">
        <v>0.13</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lLPnC5jTUGp1d3QKYLL0840Fwf5ePjGPN0ag2PVqu/FySkM5NsksYeXhf68teLzCo5NgRVPwPZQ/nEG8vgW+Q==" saltValue="iJDJu4xQtsTBiAPR7Rla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390</v>
      </c>
      <c r="L45" s="60">
        <v>401</v>
      </c>
      <c r="M45" s="60">
        <v>415</v>
      </c>
      <c r="N45" s="60">
        <v>432</v>
      </c>
      <c r="O45" s="61">
        <v>449</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2">
      <c r="A48" s="48"/>
      <c r="B48" s="1238"/>
      <c r="C48" s="1239"/>
      <c r="D48" s="62"/>
      <c r="E48" s="1220" t="s">
        <v>15</v>
      </c>
      <c r="F48" s="1220"/>
      <c r="G48" s="1220"/>
      <c r="H48" s="1220"/>
      <c r="I48" s="1220"/>
      <c r="J48" s="1221"/>
      <c r="K48" s="63">
        <v>102</v>
      </c>
      <c r="L48" s="64">
        <v>84</v>
      </c>
      <c r="M48" s="64">
        <v>110</v>
      </c>
      <c r="N48" s="64">
        <v>106</v>
      </c>
      <c r="O48" s="65">
        <v>103</v>
      </c>
      <c r="P48" s="48"/>
      <c r="Q48" s="48"/>
      <c r="R48" s="48"/>
      <c r="S48" s="48"/>
      <c r="T48" s="48"/>
      <c r="U48" s="48"/>
    </row>
    <row r="49" spans="1:21" ht="30.75" customHeight="1" x14ac:dyDescent="0.2">
      <c r="A49" s="48"/>
      <c r="B49" s="1238"/>
      <c r="C49" s="1239"/>
      <c r="D49" s="62"/>
      <c r="E49" s="1220" t="s">
        <v>16</v>
      </c>
      <c r="F49" s="1220"/>
      <c r="G49" s="1220"/>
      <c r="H49" s="1220"/>
      <c r="I49" s="1220"/>
      <c r="J49" s="1221"/>
      <c r="K49" s="63">
        <v>37</v>
      </c>
      <c r="L49" s="64">
        <v>37</v>
      </c>
      <c r="M49" s="64">
        <v>37</v>
      </c>
      <c r="N49" s="64">
        <v>37</v>
      </c>
      <c r="O49" s="65">
        <v>14</v>
      </c>
      <c r="P49" s="48"/>
      <c r="Q49" s="48"/>
      <c r="R49" s="48"/>
      <c r="S49" s="48"/>
      <c r="T49" s="48"/>
      <c r="U49" s="48"/>
    </row>
    <row r="50" spans="1:21" ht="30.75" customHeight="1" x14ac:dyDescent="0.2">
      <c r="A50" s="48"/>
      <c r="B50" s="1238"/>
      <c r="C50" s="1239"/>
      <c r="D50" s="62"/>
      <c r="E50" s="1220" t="s">
        <v>17</v>
      </c>
      <c r="F50" s="1220"/>
      <c r="G50" s="1220"/>
      <c r="H50" s="1220"/>
      <c r="I50" s="1220"/>
      <c r="J50" s="1221"/>
      <c r="K50" s="63">
        <v>59</v>
      </c>
      <c r="L50" s="64">
        <v>60</v>
      </c>
      <c r="M50" s="64">
        <v>65</v>
      </c>
      <c r="N50" s="64">
        <v>65</v>
      </c>
      <c r="O50" s="65">
        <v>138</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522</v>
      </c>
      <c r="L51" s="64" t="s">
        <v>522</v>
      </c>
      <c r="M51" s="64" t="s">
        <v>522</v>
      </c>
      <c r="N51" s="64" t="s">
        <v>522</v>
      </c>
      <c r="O51" s="65" t="s">
        <v>522</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363</v>
      </c>
      <c r="L52" s="64">
        <v>378</v>
      </c>
      <c r="M52" s="64">
        <v>380</v>
      </c>
      <c r="N52" s="64">
        <v>380</v>
      </c>
      <c r="O52" s="65">
        <v>385</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225</v>
      </c>
      <c r="L53" s="69">
        <v>204</v>
      </c>
      <c r="M53" s="69">
        <v>247</v>
      </c>
      <c r="N53" s="69">
        <v>260</v>
      </c>
      <c r="O53" s="70">
        <v>319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VEStdq7L/R70cBlGJHTlWHEDRwMkp4dC+uA9JaTICtPBVFvylUAAWvCh7hWsPVAiMw17m9ajLmxpP3U/SEW8Q==" saltValue="KShkw6+gCiM3pW2IvBsX7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56" t="s">
        <v>30</v>
      </c>
      <c r="C41" s="1257"/>
      <c r="D41" s="102"/>
      <c r="E41" s="1258" t="s">
        <v>31</v>
      </c>
      <c r="F41" s="1258"/>
      <c r="G41" s="1258"/>
      <c r="H41" s="1259"/>
      <c r="I41" s="351">
        <v>4494</v>
      </c>
      <c r="J41" s="352">
        <v>4449</v>
      </c>
      <c r="K41" s="352">
        <v>4421</v>
      </c>
      <c r="L41" s="352">
        <v>4295</v>
      </c>
      <c r="M41" s="353">
        <v>4122</v>
      </c>
    </row>
    <row r="42" spans="2:13" ht="27.75" customHeight="1" x14ac:dyDescent="0.2">
      <c r="B42" s="1246"/>
      <c r="C42" s="1247"/>
      <c r="D42" s="103"/>
      <c r="E42" s="1250" t="s">
        <v>32</v>
      </c>
      <c r="F42" s="1250"/>
      <c r="G42" s="1250"/>
      <c r="H42" s="1251"/>
      <c r="I42" s="354">
        <v>1063</v>
      </c>
      <c r="J42" s="355">
        <v>1017</v>
      </c>
      <c r="K42" s="355">
        <v>967</v>
      </c>
      <c r="L42" s="355">
        <v>915</v>
      </c>
      <c r="M42" s="356">
        <v>1133</v>
      </c>
    </row>
    <row r="43" spans="2:13" ht="27.75" customHeight="1" x14ac:dyDescent="0.2">
      <c r="B43" s="1246"/>
      <c r="C43" s="1247"/>
      <c r="D43" s="103"/>
      <c r="E43" s="1250" t="s">
        <v>33</v>
      </c>
      <c r="F43" s="1250"/>
      <c r="G43" s="1250"/>
      <c r="H43" s="1251"/>
      <c r="I43" s="354">
        <v>1386</v>
      </c>
      <c r="J43" s="355">
        <v>1256</v>
      </c>
      <c r="K43" s="355">
        <v>1193</v>
      </c>
      <c r="L43" s="355">
        <v>1148</v>
      </c>
      <c r="M43" s="356">
        <v>1167</v>
      </c>
    </row>
    <row r="44" spans="2:13" ht="27.75" customHeight="1" x14ac:dyDescent="0.2">
      <c r="B44" s="1246"/>
      <c r="C44" s="1247"/>
      <c r="D44" s="103"/>
      <c r="E44" s="1250" t="s">
        <v>34</v>
      </c>
      <c r="F44" s="1250"/>
      <c r="G44" s="1250"/>
      <c r="H44" s="1251"/>
      <c r="I44" s="354">
        <v>121</v>
      </c>
      <c r="J44" s="355">
        <v>86</v>
      </c>
      <c r="K44" s="355">
        <v>58</v>
      </c>
      <c r="L44" s="355">
        <v>32</v>
      </c>
      <c r="M44" s="356">
        <v>19</v>
      </c>
    </row>
    <row r="45" spans="2:13" ht="27.75" customHeight="1" x14ac:dyDescent="0.2">
      <c r="B45" s="1246"/>
      <c r="C45" s="1247"/>
      <c r="D45" s="103"/>
      <c r="E45" s="1250" t="s">
        <v>35</v>
      </c>
      <c r="F45" s="1250"/>
      <c r="G45" s="1250"/>
      <c r="H45" s="1251"/>
      <c r="I45" s="354">
        <v>1832</v>
      </c>
      <c r="J45" s="355">
        <v>1780</v>
      </c>
      <c r="K45" s="355">
        <v>1745</v>
      </c>
      <c r="L45" s="355">
        <v>1698</v>
      </c>
      <c r="M45" s="356">
        <v>1704</v>
      </c>
    </row>
    <row r="46" spans="2:13" ht="27.75" customHeight="1" x14ac:dyDescent="0.2">
      <c r="B46" s="1246"/>
      <c r="C46" s="1247"/>
      <c r="D46" s="104"/>
      <c r="E46" s="1250" t="s">
        <v>36</v>
      </c>
      <c r="F46" s="1250"/>
      <c r="G46" s="1250"/>
      <c r="H46" s="1251"/>
      <c r="I46" s="354" t="s">
        <v>522</v>
      </c>
      <c r="J46" s="355" t="s">
        <v>522</v>
      </c>
      <c r="K46" s="355" t="s">
        <v>522</v>
      </c>
      <c r="L46" s="355" t="s">
        <v>522</v>
      </c>
      <c r="M46" s="356" t="s">
        <v>522</v>
      </c>
    </row>
    <row r="47" spans="2:13" ht="27.75" customHeight="1" x14ac:dyDescent="0.2">
      <c r="B47" s="1246"/>
      <c r="C47" s="1247"/>
      <c r="D47" s="105"/>
      <c r="E47" s="1260" t="s">
        <v>37</v>
      </c>
      <c r="F47" s="1261"/>
      <c r="G47" s="1261"/>
      <c r="H47" s="1262"/>
      <c r="I47" s="354" t="s">
        <v>522</v>
      </c>
      <c r="J47" s="355" t="s">
        <v>522</v>
      </c>
      <c r="K47" s="355" t="s">
        <v>522</v>
      </c>
      <c r="L47" s="355" t="s">
        <v>522</v>
      </c>
      <c r="M47" s="356" t="s">
        <v>522</v>
      </c>
    </row>
    <row r="48" spans="2:13" ht="27.75" customHeight="1" x14ac:dyDescent="0.2">
      <c r="B48" s="1246"/>
      <c r="C48" s="1247"/>
      <c r="D48" s="103"/>
      <c r="E48" s="1250" t="s">
        <v>38</v>
      </c>
      <c r="F48" s="1250"/>
      <c r="G48" s="1250"/>
      <c r="H48" s="1251"/>
      <c r="I48" s="354" t="s">
        <v>522</v>
      </c>
      <c r="J48" s="355" t="s">
        <v>522</v>
      </c>
      <c r="K48" s="355" t="s">
        <v>522</v>
      </c>
      <c r="L48" s="355" t="s">
        <v>522</v>
      </c>
      <c r="M48" s="356" t="s">
        <v>522</v>
      </c>
    </row>
    <row r="49" spans="2:13" ht="27.75" customHeight="1" x14ac:dyDescent="0.2">
      <c r="B49" s="1248"/>
      <c r="C49" s="1249"/>
      <c r="D49" s="103"/>
      <c r="E49" s="1250" t="s">
        <v>39</v>
      </c>
      <c r="F49" s="1250"/>
      <c r="G49" s="1250"/>
      <c r="H49" s="1251"/>
      <c r="I49" s="354" t="s">
        <v>522</v>
      </c>
      <c r="J49" s="355" t="s">
        <v>522</v>
      </c>
      <c r="K49" s="355" t="s">
        <v>522</v>
      </c>
      <c r="L49" s="355" t="s">
        <v>522</v>
      </c>
      <c r="M49" s="356" t="s">
        <v>522</v>
      </c>
    </row>
    <row r="50" spans="2:13" ht="27.75" customHeight="1" x14ac:dyDescent="0.2">
      <c r="B50" s="1244" t="s">
        <v>40</v>
      </c>
      <c r="C50" s="1245"/>
      <c r="D50" s="106"/>
      <c r="E50" s="1250" t="s">
        <v>41</v>
      </c>
      <c r="F50" s="1250"/>
      <c r="G50" s="1250"/>
      <c r="H50" s="1251"/>
      <c r="I50" s="354">
        <v>1322</v>
      </c>
      <c r="J50" s="355">
        <v>1499</v>
      </c>
      <c r="K50" s="355">
        <v>1529</v>
      </c>
      <c r="L50" s="355">
        <v>1793</v>
      </c>
      <c r="M50" s="356">
        <v>2295</v>
      </c>
    </row>
    <row r="51" spans="2:13" ht="27.75" customHeight="1" x14ac:dyDescent="0.2">
      <c r="B51" s="1246"/>
      <c r="C51" s="1247"/>
      <c r="D51" s="103"/>
      <c r="E51" s="1250" t="s">
        <v>42</v>
      </c>
      <c r="F51" s="1250"/>
      <c r="G51" s="1250"/>
      <c r="H51" s="1251"/>
      <c r="I51" s="354">
        <v>615</v>
      </c>
      <c r="J51" s="355">
        <v>582</v>
      </c>
      <c r="K51" s="355">
        <v>550</v>
      </c>
      <c r="L51" s="355">
        <v>517</v>
      </c>
      <c r="M51" s="356">
        <v>484</v>
      </c>
    </row>
    <row r="52" spans="2:13" ht="27.75" customHeight="1" x14ac:dyDescent="0.2">
      <c r="B52" s="1248"/>
      <c r="C52" s="1249"/>
      <c r="D52" s="103"/>
      <c r="E52" s="1250" t="s">
        <v>43</v>
      </c>
      <c r="F52" s="1250"/>
      <c r="G52" s="1250"/>
      <c r="H52" s="1251"/>
      <c r="I52" s="354">
        <v>4896</v>
      </c>
      <c r="J52" s="355">
        <v>4827</v>
      </c>
      <c r="K52" s="355">
        <v>4734</v>
      </c>
      <c r="L52" s="355">
        <v>4653</v>
      </c>
      <c r="M52" s="356">
        <v>4530</v>
      </c>
    </row>
    <row r="53" spans="2:13" ht="27.75" customHeight="1" thickBot="1" x14ac:dyDescent="0.25">
      <c r="B53" s="1252" t="s">
        <v>44</v>
      </c>
      <c r="C53" s="1253"/>
      <c r="D53" s="107"/>
      <c r="E53" s="1254" t="s">
        <v>45</v>
      </c>
      <c r="F53" s="1254"/>
      <c r="G53" s="1254"/>
      <c r="H53" s="1255"/>
      <c r="I53" s="357">
        <v>2063</v>
      </c>
      <c r="J53" s="358">
        <v>1680</v>
      </c>
      <c r="K53" s="358">
        <v>1571</v>
      </c>
      <c r="L53" s="358">
        <v>1125</v>
      </c>
      <c r="M53" s="359">
        <v>836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ZPWqqngZh5l9UvlRIIM+SfDrvZZ2d1gXluqaDUUuknu3X331LezLsE+1wBCxTLlZulCyJdLDt9txLlBapUV4ag==" saltValue="wKWX56g3SP3GFPLeIlZQ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566</v>
      </c>
      <c r="G54" s="116" t="s">
        <v>567</v>
      </c>
      <c r="H54" s="117" t="s">
        <v>568</v>
      </c>
    </row>
    <row r="55" spans="2:8" ht="52.5" customHeight="1" x14ac:dyDescent="0.2">
      <c r="B55" s="118"/>
      <c r="C55" s="1271" t="s">
        <v>48</v>
      </c>
      <c r="D55" s="1271"/>
      <c r="E55" s="1272"/>
      <c r="F55" s="119">
        <v>656</v>
      </c>
      <c r="G55" s="119">
        <v>762</v>
      </c>
      <c r="H55" s="120">
        <v>866</v>
      </c>
    </row>
    <row r="56" spans="2:8" ht="52.5" customHeight="1" x14ac:dyDescent="0.2">
      <c r="B56" s="121"/>
      <c r="C56" s="1273" t="s">
        <v>49</v>
      </c>
      <c r="D56" s="1273"/>
      <c r="E56" s="1274"/>
      <c r="F56" s="122">
        <v>4</v>
      </c>
      <c r="G56" s="122">
        <v>4</v>
      </c>
      <c r="H56" s="123">
        <v>4</v>
      </c>
    </row>
    <row r="57" spans="2:8" ht="53.25" customHeight="1" x14ac:dyDescent="0.2">
      <c r="B57" s="121"/>
      <c r="C57" s="1275" t="s">
        <v>50</v>
      </c>
      <c r="D57" s="1275"/>
      <c r="E57" s="1276"/>
      <c r="F57" s="124">
        <v>711</v>
      </c>
      <c r="G57" s="124">
        <v>934</v>
      </c>
      <c r="H57" s="125">
        <v>1340</v>
      </c>
    </row>
    <row r="58" spans="2:8" ht="45.75" customHeight="1" x14ac:dyDescent="0.2">
      <c r="B58" s="126"/>
      <c r="C58" s="1263" t="s">
        <v>599</v>
      </c>
      <c r="D58" s="1264"/>
      <c r="E58" s="1265"/>
      <c r="F58" s="127">
        <v>297</v>
      </c>
      <c r="G58" s="127">
        <v>540</v>
      </c>
      <c r="H58" s="128">
        <v>868</v>
      </c>
    </row>
    <row r="59" spans="2:8" ht="45.75" customHeight="1" x14ac:dyDescent="0.2">
      <c r="B59" s="126"/>
      <c r="C59" s="1263" t="s">
        <v>600</v>
      </c>
      <c r="D59" s="1264"/>
      <c r="E59" s="1265"/>
      <c r="F59" s="127">
        <v>199</v>
      </c>
      <c r="G59" s="127">
        <v>199</v>
      </c>
      <c r="H59" s="128">
        <v>199</v>
      </c>
    </row>
    <row r="60" spans="2:8" ht="45.75" customHeight="1" x14ac:dyDescent="0.2">
      <c r="B60" s="126"/>
      <c r="C60" s="1263" t="s">
        <v>601</v>
      </c>
      <c r="D60" s="1264"/>
      <c r="E60" s="1265"/>
      <c r="F60" s="127">
        <v>8</v>
      </c>
      <c r="G60" s="127">
        <v>8</v>
      </c>
      <c r="H60" s="128">
        <v>88</v>
      </c>
    </row>
    <row r="61" spans="2:8" ht="45.75" customHeight="1" x14ac:dyDescent="0.2">
      <c r="B61" s="126"/>
      <c r="C61" s="1263" t="s">
        <v>603</v>
      </c>
      <c r="D61" s="1264"/>
      <c r="E61" s="1265"/>
      <c r="F61" s="127">
        <v>86</v>
      </c>
      <c r="G61" s="127">
        <v>86</v>
      </c>
      <c r="H61" s="128">
        <v>86</v>
      </c>
    </row>
    <row r="62" spans="2:8" ht="45.75" customHeight="1" thickBot="1" x14ac:dyDescent="0.25">
      <c r="B62" s="129"/>
      <c r="C62" s="1266" t="s">
        <v>602</v>
      </c>
      <c r="D62" s="1267"/>
      <c r="E62" s="1268"/>
      <c r="F62" s="130">
        <v>51</v>
      </c>
      <c r="G62" s="130">
        <v>46</v>
      </c>
      <c r="H62" s="131">
        <v>42</v>
      </c>
    </row>
    <row r="63" spans="2:8" ht="52.5" customHeight="1" thickBot="1" x14ac:dyDescent="0.25">
      <c r="B63" s="132"/>
      <c r="C63" s="1269" t="s">
        <v>51</v>
      </c>
      <c r="D63" s="1269"/>
      <c r="E63" s="1270"/>
      <c r="F63" s="133">
        <v>1371</v>
      </c>
      <c r="G63" s="133">
        <v>1700</v>
      </c>
      <c r="H63" s="134">
        <v>2210</v>
      </c>
    </row>
    <row r="64" spans="2:8" ht="13.2" x14ac:dyDescent="0.2"/>
  </sheetData>
  <sheetProtection algorithmName="SHA-512" hashValue="VFxE685yUqjkLLDVFuYwsdOUdXRA2OGXhnm7jgqzgnNomSMP9/sYA557N7T1T1H/xEz1XCmAJezEOZKOC6jlRg==" saltValue="p11XSN4GJL6ZPV+3tx8q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607</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564</v>
      </c>
      <c r="BQ50" s="1282"/>
      <c r="BR50" s="1282"/>
      <c r="BS50" s="1282"/>
      <c r="BT50" s="1282"/>
      <c r="BU50" s="1282"/>
      <c r="BV50" s="1282"/>
      <c r="BW50" s="1282"/>
      <c r="BX50" s="1282" t="s">
        <v>565</v>
      </c>
      <c r="BY50" s="1282"/>
      <c r="BZ50" s="1282"/>
      <c r="CA50" s="1282"/>
      <c r="CB50" s="1282"/>
      <c r="CC50" s="1282"/>
      <c r="CD50" s="1282"/>
      <c r="CE50" s="1282"/>
      <c r="CF50" s="1282" t="s">
        <v>566</v>
      </c>
      <c r="CG50" s="1282"/>
      <c r="CH50" s="1282"/>
      <c r="CI50" s="1282"/>
      <c r="CJ50" s="1282"/>
      <c r="CK50" s="1282"/>
      <c r="CL50" s="1282"/>
      <c r="CM50" s="1282"/>
      <c r="CN50" s="1282" t="s">
        <v>567</v>
      </c>
      <c r="CO50" s="1282"/>
      <c r="CP50" s="1282"/>
      <c r="CQ50" s="1282"/>
      <c r="CR50" s="1282"/>
      <c r="CS50" s="1282"/>
      <c r="CT50" s="1282"/>
      <c r="CU50" s="1282"/>
      <c r="CV50" s="1282" t="s">
        <v>568</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608</v>
      </c>
      <c r="AO51" s="1280"/>
      <c r="AP51" s="1280"/>
      <c r="AQ51" s="1280"/>
      <c r="AR51" s="1280"/>
      <c r="AS51" s="1280"/>
      <c r="AT51" s="1280"/>
      <c r="AU51" s="1280"/>
      <c r="AV51" s="1280"/>
      <c r="AW51" s="1280"/>
      <c r="AX51" s="1280"/>
      <c r="AY51" s="1280"/>
      <c r="AZ51" s="1280"/>
      <c r="BA51" s="1280"/>
      <c r="BB51" s="1280" t="s">
        <v>609</v>
      </c>
      <c r="BC51" s="1280"/>
      <c r="BD51" s="1280"/>
      <c r="BE51" s="1280"/>
      <c r="BF51" s="1280"/>
      <c r="BG51" s="1280"/>
      <c r="BH51" s="1280"/>
      <c r="BI51" s="1280"/>
      <c r="BJ51" s="1280"/>
      <c r="BK51" s="1280"/>
      <c r="BL51" s="1280"/>
      <c r="BM51" s="1280"/>
      <c r="BN51" s="1280"/>
      <c r="BO51" s="1280"/>
      <c r="BP51" s="1277">
        <v>69.8</v>
      </c>
      <c r="BQ51" s="1277"/>
      <c r="BR51" s="1277"/>
      <c r="BS51" s="1277"/>
      <c r="BT51" s="1277"/>
      <c r="BU51" s="1277"/>
      <c r="BV51" s="1277"/>
      <c r="BW51" s="1277"/>
      <c r="BX51" s="1277">
        <v>57.6</v>
      </c>
      <c r="BY51" s="1277"/>
      <c r="BZ51" s="1277"/>
      <c r="CA51" s="1277"/>
      <c r="CB51" s="1277"/>
      <c r="CC51" s="1277"/>
      <c r="CD51" s="1277"/>
      <c r="CE51" s="1277"/>
      <c r="CF51" s="1277">
        <v>53.6</v>
      </c>
      <c r="CG51" s="1277"/>
      <c r="CH51" s="1277"/>
      <c r="CI51" s="1277"/>
      <c r="CJ51" s="1277"/>
      <c r="CK51" s="1277"/>
      <c r="CL51" s="1277"/>
      <c r="CM51" s="1277"/>
      <c r="CN51" s="1277">
        <v>36.200000000000003</v>
      </c>
      <c r="CO51" s="1277"/>
      <c r="CP51" s="1277"/>
      <c r="CQ51" s="1277"/>
      <c r="CR51" s="1277"/>
      <c r="CS51" s="1277"/>
      <c r="CT51" s="1277"/>
      <c r="CU51" s="1277"/>
      <c r="CV51" s="1277">
        <v>25</v>
      </c>
      <c r="CW51" s="1277"/>
      <c r="CX51" s="1277"/>
      <c r="CY51" s="1277"/>
      <c r="CZ51" s="1277"/>
      <c r="DA51" s="1277"/>
      <c r="DB51" s="1277"/>
      <c r="DC51" s="1277"/>
    </row>
    <row r="52" spans="1:109" ht="13.2"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610</v>
      </c>
      <c r="BC53" s="1280"/>
      <c r="BD53" s="1280"/>
      <c r="BE53" s="1280"/>
      <c r="BF53" s="1280"/>
      <c r="BG53" s="1280"/>
      <c r="BH53" s="1280"/>
      <c r="BI53" s="1280"/>
      <c r="BJ53" s="1280"/>
      <c r="BK53" s="1280"/>
      <c r="BL53" s="1280"/>
      <c r="BM53" s="1280"/>
      <c r="BN53" s="1280"/>
      <c r="BO53" s="1280"/>
      <c r="BP53" s="1277">
        <v>61.9</v>
      </c>
      <c r="BQ53" s="1277"/>
      <c r="BR53" s="1277"/>
      <c r="BS53" s="1277"/>
      <c r="BT53" s="1277"/>
      <c r="BU53" s="1277"/>
      <c r="BV53" s="1277"/>
      <c r="BW53" s="1277"/>
      <c r="BX53" s="1277">
        <v>62.9</v>
      </c>
      <c r="BY53" s="1277"/>
      <c r="BZ53" s="1277"/>
      <c r="CA53" s="1277"/>
      <c r="CB53" s="1277"/>
      <c r="CC53" s="1277"/>
      <c r="CD53" s="1277"/>
      <c r="CE53" s="1277"/>
      <c r="CF53" s="1277">
        <v>64.3</v>
      </c>
      <c r="CG53" s="1277"/>
      <c r="CH53" s="1277"/>
      <c r="CI53" s="1277"/>
      <c r="CJ53" s="1277"/>
      <c r="CK53" s="1277"/>
      <c r="CL53" s="1277"/>
      <c r="CM53" s="1277"/>
      <c r="CN53" s="1277">
        <v>65.8</v>
      </c>
      <c r="CO53" s="1277"/>
      <c r="CP53" s="1277"/>
      <c r="CQ53" s="1277"/>
      <c r="CR53" s="1277"/>
      <c r="CS53" s="1277"/>
      <c r="CT53" s="1277"/>
      <c r="CU53" s="1277"/>
      <c r="CV53" s="1277">
        <v>67.7</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611</v>
      </c>
      <c r="AO55" s="1282"/>
      <c r="AP55" s="1282"/>
      <c r="AQ55" s="1282"/>
      <c r="AR55" s="1282"/>
      <c r="AS55" s="1282"/>
      <c r="AT55" s="1282"/>
      <c r="AU55" s="1282"/>
      <c r="AV55" s="1282"/>
      <c r="AW55" s="1282"/>
      <c r="AX55" s="1282"/>
      <c r="AY55" s="1282"/>
      <c r="AZ55" s="1282"/>
      <c r="BA55" s="1282"/>
      <c r="BB55" s="1280" t="s">
        <v>609</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3.1</v>
      </c>
      <c r="CG55" s="1277"/>
      <c r="CH55" s="1277"/>
      <c r="CI55" s="1277"/>
      <c r="CJ55" s="1277"/>
      <c r="CK55" s="1277"/>
      <c r="CL55" s="1277"/>
      <c r="CM55" s="1277"/>
      <c r="CN55" s="1277">
        <v>3.4</v>
      </c>
      <c r="CO55" s="1277"/>
      <c r="CP55" s="1277"/>
      <c r="CQ55" s="1277"/>
      <c r="CR55" s="1277"/>
      <c r="CS55" s="1277"/>
      <c r="CT55" s="1277"/>
      <c r="CU55" s="1277"/>
      <c r="CV55" s="1277">
        <v>0</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610</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v>
      </c>
      <c r="BY57" s="1277"/>
      <c r="BZ57" s="1277"/>
      <c r="CA57" s="1277"/>
      <c r="CB57" s="1277"/>
      <c r="CC57" s="1277"/>
      <c r="CD57" s="1277"/>
      <c r="CE57" s="1277"/>
      <c r="CF57" s="1277">
        <v>61.2</v>
      </c>
      <c r="CG57" s="1277"/>
      <c r="CH57" s="1277"/>
      <c r="CI57" s="1277"/>
      <c r="CJ57" s="1277"/>
      <c r="CK57" s="1277"/>
      <c r="CL57" s="1277"/>
      <c r="CM57" s="1277"/>
      <c r="CN57" s="1277">
        <v>62.8</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612</v>
      </c>
    </row>
    <row r="64" spans="1:109" ht="13.2" x14ac:dyDescent="0.2">
      <c r="B64" s="376"/>
      <c r="G64" s="383"/>
      <c r="I64" s="396"/>
      <c r="J64" s="396"/>
      <c r="K64" s="396"/>
      <c r="L64" s="396"/>
      <c r="M64" s="396"/>
      <c r="N64" s="397"/>
      <c r="AM64" s="383"/>
      <c r="AN64" s="383" t="s">
        <v>606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9" t="s">
        <v>615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607</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564</v>
      </c>
      <c r="BQ72" s="1282"/>
      <c r="BR72" s="1282"/>
      <c r="BS72" s="1282"/>
      <c r="BT72" s="1282"/>
      <c r="BU72" s="1282"/>
      <c r="BV72" s="1282"/>
      <c r="BW72" s="1282"/>
      <c r="BX72" s="1282" t="s">
        <v>565</v>
      </c>
      <c r="BY72" s="1282"/>
      <c r="BZ72" s="1282"/>
      <c r="CA72" s="1282"/>
      <c r="CB72" s="1282"/>
      <c r="CC72" s="1282"/>
      <c r="CD72" s="1282"/>
      <c r="CE72" s="1282"/>
      <c r="CF72" s="1282" t="s">
        <v>566</v>
      </c>
      <c r="CG72" s="1282"/>
      <c r="CH72" s="1282"/>
      <c r="CI72" s="1282"/>
      <c r="CJ72" s="1282"/>
      <c r="CK72" s="1282"/>
      <c r="CL72" s="1282"/>
      <c r="CM72" s="1282"/>
      <c r="CN72" s="1282" t="s">
        <v>567</v>
      </c>
      <c r="CO72" s="1282"/>
      <c r="CP72" s="1282"/>
      <c r="CQ72" s="1282"/>
      <c r="CR72" s="1282"/>
      <c r="CS72" s="1282"/>
      <c r="CT72" s="1282"/>
      <c r="CU72" s="1282"/>
      <c r="CV72" s="1282" t="s">
        <v>568</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608</v>
      </c>
      <c r="AO73" s="1280"/>
      <c r="AP73" s="1280"/>
      <c r="AQ73" s="1280"/>
      <c r="AR73" s="1280"/>
      <c r="AS73" s="1280"/>
      <c r="AT73" s="1280"/>
      <c r="AU73" s="1280"/>
      <c r="AV73" s="1280"/>
      <c r="AW73" s="1280"/>
      <c r="AX73" s="1280"/>
      <c r="AY73" s="1280"/>
      <c r="AZ73" s="1280"/>
      <c r="BA73" s="1280"/>
      <c r="BB73" s="1280" t="s">
        <v>609</v>
      </c>
      <c r="BC73" s="1280"/>
      <c r="BD73" s="1280"/>
      <c r="BE73" s="1280"/>
      <c r="BF73" s="1280"/>
      <c r="BG73" s="1280"/>
      <c r="BH73" s="1280"/>
      <c r="BI73" s="1280"/>
      <c r="BJ73" s="1280"/>
      <c r="BK73" s="1280"/>
      <c r="BL73" s="1280"/>
      <c r="BM73" s="1280"/>
      <c r="BN73" s="1280"/>
      <c r="BO73" s="1280"/>
      <c r="BP73" s="1277">
        <v>69.8</v>
      </c>
      <c r="BQ73" s="1277"/>
      <c r="BR73" s="1277"/>
      <c r="BS73" s="1277"/>
      <c r="BT73" s="1277"/>
      <c r="BU73" s="1277"/>
      <c r="BV73" s="1277"/>
      <c r="BW73" s="1277"/>
      <c r="BX73" s="1277">
        <v>57.6</v>
      </c>
      <c r="BY73" s="1277"/>
      <c r="BZ73" s="1277"/>
      <c r="CA73" s="1277"/>
      <c r="CB73" s="1277"/>
      <c r="CC73" s="1277"/>
      <c r="CD73" s="1277"/>
      <c r="CE73" s="1277"/>
      <c r="CF73" s="1277">
        <v>53.6</v>
      </c>
      <c r="CG73" s="1277"/>
      <c r="CH73" s="1277"/>
      <c r="CI73" s="1277"/>
      <c r="CJ73" s="1277"/>
      <c r="CK73" s="1277"/>
      <c r="CL73" s="1277"/>
      <c r="CM73" s="1277"/>
      <c r="CN73" s="1277">
        <v>36.200000000000003</v>
      </c>
      <c r="CO73" s="1277"/>
      <c r="CP73" s="1277"/>
      <c r="CQ73" s="1277"/>
      <c r="CR73" s="1277"/>
      <c r="CS73" s="1277"/>
      <c r="CT73" s="1277"/>
      <c r="CU73" s="1277"/>
      <c r="CV73" s="1277">
        <v>25</v>
      </c>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7.3</v>
      </c>
      <c r="BQ75" s="1277"/>
      <c r="BR75" s="1277"/>
      <c r="BS75" s="1277"/>
      <c r="BT75" s="1277"/>
      <c r="BU75" s="1277"/>
      <c r="BV75" s="1277"/>
      <c r="BW75" s="1277"/>
      <c r="BX75" s="1277">
        <v>7.3</v>
      </c>
      <c r="BY75" s="1277"/>
      <c r="BZ75" s="1277"/>
      <c r="CA75" s="1277"/>
      <c r="CB75" s="1277"/>
      <c r="CC75" s="1277"/>
      <c r="CD75" s="1277"/>
      <c r="CE75" s="1277"/>
      <c r="CF75" s="1277">
        <v>7.6</v>
      </c>
      <c r="CG75" s="1277"/>
      <c r="CH75" s="1277"/>
      <c r="CI75" s="1277"/>
      <c r="CJ75" s="1277"/>
      <c r="CK75" s="1277"/>
      <c r="CL75" s="1277"/>
      <c r="CM75" s="1277"/>
      <c r="CN75" s="1277">
        <v>7.9</v>
      </c>
      <c r="CO75" s="1277"/>
      <c r="CP75" s="1277"/>
      <c r="CQ75" s="1277"/>
      <c r="CR75" s="1277"/>
      <c r="CS75" s="1277"/>
      <c r="CT75" s="1277"/>
      <c r="CU75" s="1277"/>
      <c r="CV75" s="1277">
        <v>8.8000000000000007</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611</v>
      </c>
      <c r="AO77" s="1282"/>
      <c r="AP77" s="1282"/>
      <c r="AQ77" s="1282"/>
      <c r="AR77" s="1282"/>
      <c r="AS77" s="1282"/>
      <c r="AT77" s="1282"/>
      <c r="AU77" s="1282"/>
      <c r="AV77" s="1282"/>
      <c r="AW77" s="1282"/>
      <c r="AX77" s="1282"/>
      <c r="AY77" s="1282"/>
      <c r="AZ77" s="1282"/>
      <c r="BA77" s="1282"/>
      <c r="BB77" s="1280" t="s">
        <v>609</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3.1</v>
      </c>
      <c r="CG77" s="1277"/>
      <c r="CH77" s="1277"/>
      <c r="CI77" s="1277"/>
      <c r="CJ77" s="1277"/>
      <c r="CK77" s="1277"/>
      <c r="CL77" s="1277"/>
      <c r="CM77" s="1277"/>
      <c r="CN77" s="1277">
        <v>3.4</v>
      </c>
      <c r="CO77" s="1277"/>
      <c r="CP77" s="1277"/>
      <c r="CQ77" s="1277"/>
      <c r="CR77" s="1277"/>
      <c r="CS77" s="1277"/>
      <c r="CT77" s="1277"/>
      <c r="CU77" s="1277"/>
      <c r="CV77" s="1277">
        <v>0</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613</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7.8</v>
      </c>
      <c r="BY79" s="1277"/>
      <c r="BZ79" s="1277"/>
      <c r="CA79" s="1277"/>
      <c r="CB79" s="1277"/>
      <c r="CC79" s="1277"/>
      <c r="CD79" s="1277"/>
      <c r="CE79" s="1277"/>
      <c r="CF79" s="1277">
        <v>7.9</v>
      </c>
      <c r="CG79" s="1277"/>
      <c r="CH79" s="1277"/>
      <c r="CI79" s="1277"/>
      <c r="CJ79" s="1277"/>
      <c r="CK79" s="1277"/>
      <c r="CL79" s="1277"/>
      <c r="CM79" s="1277"/>
      <c r="CN79" s="1277">
        <v>8.8000000000000007</v>
      </c>
      <c r="CO79" s="1277"/>
      <c r="CP79" s="1277"/>
      <c r="CQ79" s="1277"/>
      <c r="CR79" s="1277"/>
      <c r="CS79" s="1277"/>
      <c r="CT79" s="1277"/>
      <c r="CU79" s="1277"/>
      <c r="CV79" s="1277">
        <v>8.3000000000000007</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A+p0W5wPV4yDhDQZNb2MJiS5t1cnsdKhQHbpnOFMPd0zHEuSmBaBZo0Bq35FzqLRgwhBVMaRujKjwjseWqyhGQ==" saltValue="CI5Z3HOxbx2vyVwLeBKl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511</v>
      </c>
    </row>
  </sheetData>
  <sheetProtection algorithmName="SHA-512" hashValue="ipq+sb4xY6HsK7J4s8jx29PtibuXIV9A3GbdkTCYKqvOW0Qww+uf0EdL8X5Ps2JmEvk+DWiXx56dg5pe1ipIEg==" saltValue="dsYVNhOrrrkbOtQMy8eY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511</v>
      </c>
    </row>
  </sheetData>
  <sheetProtection algorithmName="SHA-512" hashValue="3mq+X6LUZQXuSCuKq5xmnRmCDbcjdfIQvbULT5M4u2XmLf/BrCUIXMd+QDw5vwTm2h4vEHgh7z7yl83oLlFpFw==" saltValue="/ZyIF6BVZgMlxoY69Dg0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561</v>
      </c>
      <c r="G2" s="148"/>
      <c r="H2" s="149"/>
    </row>
    <row r="3" spans="1:8" x14ac:dyDescent="0.2">
      <c r="A3" s="145" t="s">
        <v>554</v>
      </c>
      <c r="B3" s="150"/>
      <c r="C3" s="151"/>
      <c r="D3" s="152">
        <v>34599</v>
      </c>
      <c r="E3" s="153"/>
      <c r="F3" s="154">
        <v>90072</v>
      </c>
      <c r="G3" s="155"/>
      <c r="H3" s="156"/>
    </row>
    <row r="4" spans="1:8" x14ac:dyDescent="0.2">
      <c r="A4" s="157"/>
      <c r="B4" s="158"/>
      <c r="C4" s="159"/>
      <c r="D4" s="160">
        <v>24103</v>
      </c>
      <c r="E4" s="161"/>
      <c r="F4" s="162">
        <v>46083</v>
      </c>
      <c r="G4" s="163"/>
      <c r="H4" s="164"/>
    </row>
    <row r="5" spans="1:8" x14ac:dyDescent="0.2">
      <c r="A5" s="145" t="s">
        <v>556</v>
      </c>
      <c r="B5" s="150"/>
      <c r="C5" s="151"/>
      <c r="D5" s="152">
        <v>36205</v>
      </c>
      <c r="E5" s="153"/>
      <c r="F5" s="154">
        <v>88328</v>
      </c>
      <c r="G5" s="155"/>
      <c r="H5" s="156"/>
    </row>
    <row r="6" spans="1:8" x14ac:dyDescent="0.2">
      <c r="A6" s="157"/>
      <c r="B6" s="158"/>
      <c r="C6" s="159"/>
      <c r="D6" s="160">
        <v>26358</v>
      </c>
      <c r="E6" s="161"/>
      <c r="F6" s="162">
        <v>49013</v>
      </c>
      <c r="G6" s="163"/>
      <c r="H6" s="164"/>
    </row>
    <row r="7" spans="1:8" x14ac:dyDescent="0.2">
      <c r="A7" s="145" t="s">
        <v>557</v>
      </c>
      <c r="B7" s="150"/>
      <c r="C7" s="151"/>
      <c r="D7" s="152">
        <v>50741</v>
      </c>
      <c r="E7" s="153"/>
      <c r="F7" s="154">
        <v>103390</v>
      </c>
      <c r="G7" s="155"/>
      <c r="H7" s="156"/>
    </row>
    <row r="8" spans="1:8" x14ac:dyDescent="0.2">
      <c r="A8" s="157"/>
      <c r="B8" s="158"/>
      <c r="C8" s="159"/>
      <c r="D8" s="160">
        <v>32239</v>
      </c>
      <c r="E8" s="161"/>
      <c r="F8" s="162">
        <v>51269</v>
      </c>
      <c r="G8" s="163"/>
      <c r="H8" s="164"/>
    </row>
    <row r="9" spans="1:8" x14ac:dyDescent="0.2">
      <c r="A9" s="145" t="s">
        <v>558</v>
      </c>
      <c r="B9" s="150"/>
      <c r="C9" s="151"/>
      <c r="D9" s="152">
        <v>43181</v>
      </c>
      <c r="E9" s="153"/>
      <c r="F9" s="154">
        <v>125391</v>
      </c>
      <c r="G9" s="155"/>
      <c r="H9" s="156"/>
    </row>
    <row r="10" spans="1:8" x14ac:dyDescent="0.2">
      <c r="A10" s="157"/>
      <c r="B10" s="158"/>
      <c r="C10" s="159"/>
      <c r="D10" s="160">
        <v>30728</v>
      </c>
      <c r="E10" s="161"/>
      <c r="F10" s="162">
        <v>68516</v>
      </c>
      <c r="G10" s="163"/>
      <c r="H10" s="164"/>
    </row>
    <row r="11" spans="1:8" x14ac:dyDescent="0.2">
      <c r="A11" s="145" t="s">
        <v>559</v>
      </c>
      <c r="B11" s="150"/>
      <c r="C11" s="151"/>
      <c r="D11" s="152">
        <v>45563</v>
      </c>
      <c r="E11" s="153"/>
      <c r="F11" s="154">
        <v>138402</v>
      </c>
      <c r="G11" s="155"/>
      <c r="H11" s="156"/>
    </row>
    <row r="12" spans="1:8" x14ac:dyDescent="0.2">
      <c r="A12" s="157"/>
      <c r="B12" s="158"/>
      <c r="C12" s="165"/>
      <c r="D12" s="160">
        <v>41107</v>
      </c>
      <c r="E12" s="161"/>
      <c r="F12" s="162">
        <v>70652</v>
      </c>
      <c r="G12" s="163"/>
      <c r="H12" s="164"/>
    </row>
    <row r="13" spans="1:8" x14ac:dyDescent="0.2">
      <c r="A13" s="145"/>
      <c r="B13" s="150"/>
      <c r="C13" s="166"/>
      <c r="D13" s="167">
        <v>42058</v>
      </c>
      <c r="E13" s="168"/>
      <c r="F13" s="169">
        <v>109117</v>
      </c>
      <c r="G13" s="170"/>
      <c r="H13" s="156"/>
    </row>
    <row r="14" spans="1:8" x14ac:dyDescent="0.2">
      <c r="A14" s="157"/>
      <c r="B14" s="158"/>
      <c r="C14" s="159"/>
      <c r="D14" s="160">
        <v>30907</v>
      </c>
      <c r="E14" s="161"/>
      <c r="F14" s="162">
        <v>57107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5.69</v>
      </c>
      <c r="C19" s="171">
        <f>ROUND(VALUE(SUBSTITUTE(実質収支比率等に係る経年分析!G$48,"▲","-")),2)</f>
        <v>5.9</v>
      </c>
      <c r="D19" s="171">
        <f>ROUND(VALUE(SUBSTITUTE(実質収支比率等に係る経年分析!H$48,"▲","-")),2)</f>
        <v>7.93</v>
      </c>
      <c r="E19" s="171">
        <f>ROUND(VALUE(SUBSTITUTE(実質収支比率等に係る経年分析!I$48,"▲","-")),2)</f>
        <v>10.75</v>
      </c>
      <c r="F19" s="171">
        <f>ROUND(VALUE(SUBSTITUTE(実質収支比率等に係る経年分析!J$48,"▲","-")),2)</f>
        <v>9.7100000000000009</v>
      </c>
    </row>
    <row r="20" spans="1:11" x14ac:dyDescent="0.2">
      <c r="A20" s="171" t="s">
        <v>55</v>
      </c>
      <c r="B20" s="171">
        <f>ROUND(VALUE(SUBSTITUTE(実質収支比率等に係る経年分析!F$47,"▲","-")),2)</f>
        <v>17.96</v>
      </c>
      <c r="C20" s="171">
        <f>ROUND(VALUE(SUBSTITUTE(実質収支比率等に係る経年分析!G$47,"▲","-")),2)</f>
        <v>18.32</v>
      </c>
      <c r="D20" s="171">
        <f>ROUND(VALUE(SUBSTITUTE(実質収支比率等に係る経年分析!H$47,"▲","-")),2)</f>
        <v>19.84</v>
      </c>
      <c r="E20" s="171">
        <f>ROUND(VALUE(SUBSTITUTE(実質収支比率等に係る経年分析!I$47,"▲","-")),2)</f>
        <v>21.92</v>
      </c>
      <c r="F20" s="171">
        <f>ROUND(VALUE(SUBSTITUTE(実質収支比率等に係る経年分析!J$47,"▲","-")),2)</f>
        <v>23.32</v>
      </c>
    </row>
    <row r="21" spans="1:11" x14ac:dyDescent="0.2">
      <c r="A21" s="171" t="s">
        <v>56</v>
      </c>
      <c r="B21" s="171">
        <f>IF(ISNUMBER(VALUE(SUBSTITUTE(実質収支比率等に係る経年分析!F$49,"▲","-"))),ROUND(VALUE(SUBSTITUTE(実質収支比率等に係る経年分析!F$49,"▲","-")),2),NA())</f>
        <v>0.46</v>
      </c>
      <c r="C21" s="171">
        <f>IF(ISNUMBER(VALUE(SUBSTITUTE(実質収支比率等に係る経年分析!G$49,"▲","-"))),ROUND(VALUE(SUBSTITUTE(実質収支比率等に係る経年分析!G$49,"▲","-")),2),NA())</f>
        <v>0.36</v>
      </c>
      <c r="D21" s="171">
        <f>IF(ISNUMBER(VALUE(SUBSTITUTE(実質収支比率等に係る経年分析!H$49,"▲","-"))),ROUND(VALUE(SUBSTITUTE(実質収支比率等に係る経年分析!H$49,"▲","-")),2),NA())</f>
        <v>3.7</v>
      </c>
      <c r="E21" s="171">
        <f>IF(ISNUMBER(VALUE(SUBSTITUTE(実質収支比率等に係る経年分析!I$49,"▲","-"))),ROUND(VALUE(SUBSTITUTE(実質収支比率等に係る経年分析!I$49,"▲","-")),2),NA())</f>
        <v>6.24</v>
      </c>
      <c r="F21" s="171">
        <f>IF(ISNUMBER(VALUE(SUBSTITUTE(実質収支比率等に係る経年分析!J$49,"▲","-"))),ROUND(VALUE(SUBSTITUTE(実質収支比率等に係る経年分析!J$49,"▲","-")),2),NA())</f>
        <v>2.4500000000000002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2">
      <c r="A30" s="172" t="str">
        <f>IF(連結実質赤字比率に係る赤字・黒字の構成分析!C$40="",NA(),連結実質赤字比率に係る赤字・黒字の構成分析!C$40)</f>
        <v>商品券特別会計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2.37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町設置型浄化槽事業特別会計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0.55000000000000004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0.42</v>
      </c>
    </row>
    <row r="33" spans="1:16" x14ac:dyDescent="0.2">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0.59</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0.56000000000000005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1.06</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7.65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7.49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7.12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4.8099999999999996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10.130000000000001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9.2100000000000009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363</v>
      </c>
      <c r="E42" s="173"/>
      <c r="F42" s="173"/>
      <c r="G42" s="173">
        <f>'実質公債費比率（分子）の構造'!L$52</f>
        <v>378</v>
      </c>
      <c r="H42" s="173"/>
      <c r="I42" s="173"/>
      <c r="J42" s="173">
        <f>'実質公債費比率（分子）の構造'!M$52</f>
        <v>380</v>
      </c>
      <c r="K42" s="173"/>
      <c r="L42" s="173"/>
      <c r="M42" s="173">
        <f>'実質公債費比率（分子）の構造'!N$52</f>
        <v>380</v>
      </c>
      <c r="N42" s="173"/>
      <c r="O42" s="173"/>
      <c r="P42" s="173">
        <f>'実質公債費比率（分子）の構造'!O$52</f>
        <v>385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59</v>
      </c>
      <c r="C44" s="173"/>
      <c r="D44" s="173"/>
      <c r="E44" s="173">
        <f>'実質公債費比率（分子）の構造'!L$50</f>
        <v>60</v>
      </c>
      <c r="F44" s="173"/>
      <c r="G44" s="173"/>
      <c r="H44" s="173">
        <f>'実質公債費比率（分子）の構造'!M$50</f>
        <v>65</v>
      </c>
      <c r="I44" s="173"/>
      <c r="J44" s="173"/>
      <c r="K44" s="173">
        <f>'実質公債費比率（分子）の構造'!N$50</f>
        <v>65</v>
      </c>
      <c r="L44" s="173"/>
      <c r="M44" s="173"/>
      <c r="N44" s="173">
        <f>'実質公債費比率（分子）の構造'!O$50</f>
        <v>138</v>
      </c>
      <c r="O44" s="173"/>
      <c r="P44" s="173"/>
    </row>
    <row r="45" spans="1:16" x14ac:dyDescent="0.2">
      <c r="A45" s="173" t="s">
        <v>66</v>
      </c>
      <c r="B45" s="173">
        <f>'実質公債費比率（分子）の構造'!K$49</f>
        <v>37</v>
      </c>
      <c r="C45" s="173"/>
      <c r="D45" s="173"/>
      <c r="E45" s="173">
        <f>'実質公債費比率（分子）の構造'!L$49</f>
        <v>37</v>
      </c>
      <c r="F45" s="173"/>
      <c r="G45" s="173"/>
      <c r="H45" s="173">
        <f>'実質公債費比率（分子）の構造'!M$49</f>
        <v>37</v>
      </c>
      <c r="I45" s="173"/>
      <c r="J45" s="173"/>
      <c r="K45" s="173">
        <f>'実質公債費比率（分子）の構造'!N$49</f>
        <v>37</v>
      </c>
      <c r="L45" s="173"/>
      <c r="M45" s="173"/>
      <c r="N45" s="173">
        <f>'実質公債費比率（分子）の構造'!O$49</f>
        <v>14</v>
      </c>
      <c r="O45" s="173"/>
      <c r="P45" s="173"/>
    </row>
    <row r="46" spans="1:16" x14ac:dyDescent="0.2">
      <c r="A46" s="173" t="s">
        <v>67</v>
      </c>
      <c r="B46" s="173">
        <f>'実質公債費比率（分子）の構造'!K$48</f>
        <v>102</v>
      </c>
      <c r="C46" s="173"/>
      <c r="D46" s="173"/>
      <c r="E46" s="173">
        <f>'実質公債費比率（分子）の構造'!L$48</f>
        <v>84</v>
      </c>
      <c r="F46" s="173"/>
      <c r="G46" s="173"/>
      <c r="H46" s="173">
        <f>'実質公債費比率（分子）の構造'!M$48</f>
        <v>110</v>
      </c>
      <c r="I46" s="173"/>
      <c r="J46" s="173"/>
      <c r="K46" s="173">
        <f>'実質公債費比率（分子）の構造'!N$48</f>
        <v>106</v>
      </c>
      <c r="L46" s="173"/>
      <c r="M46" s="173"/>
      <c r="N46" s="173">
        <f>'実質公債費比率（分子）の構造'!O$48</f>
        <v>103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390</v>
      </c>
      <c r="C49" s="173"/>
      <c r="D49" s="173"/>
      <c r="E49" s="173">
        <f>'実質公債費比率（分子）の構造'!L$45</f>
        <v>401</v>
      </c>
      <c r="F49" s="173"/>
      <c r="G49" s="173"/>
      <c r="H49" s="173">
        <f>'実質公債費比率（分子）の構造'!M$45</f>
        <v>415</v>
      </c>
      <c r="I49" s="173"/>
      <c r="J49" s="173"/>
      <c r="K49" s="173">
        <f>'実質公債費比率（分子）の構造'!N$45</f>
        <v>432</v>
      </c>
      <c r="L49" s="173"/>
      <c r="M49" s="173"/>
      <c r="N49" s="173">
        <f>'実質公債費比率（分子）の構造'!O$45</f>
        <v>449</v>
      </c>
      <c r="O49" s="173"/>
      <c r="P49" s="173"/>
    </row>
    <row r="50" spans="1:16" x14ac:dyDescent="0.2">
      <c r="A50" s="173" t="s">
        <v>71</v>
      </c>
      <c r="B50" s="173" t="e">
        <f>NA()</f>
        <v>#N/A</v>
      </c>
      <c r="C50" s="173">
        <f>IF(ISNUMBER('実質公債費比率（分子）の構造'!K$53),'実質公債費比率（分子）の構造'!K$53,NA())</f>
        <v>225</v>
      </c>
      <c r="D50" s="173" t="e">
        <f>NA()</f>
        <v>#N/A</v>
      </c>
      <c r="E50" s="173" t="e">
        <f>NA()</f>
        <v>#N/A</v>
      </c>
      <c r="F50" s="173">
        <f>IF(ISNUMBER('実質公債費比率（分子）の構造'!L$53),'実質公債費比率（分子）の構造'!L$53,NA())</f>
        <v>204</v>
      </c>
      <c r="G50" s="173" t="e">
        <f>NA()</f>
        <v>#N/A</v>
      </c>
      <c r="H50" s="173" t="e">
        <f>NA()</f>
        <v>#N/A</v>
      </c>
      <c r="I50" s="173">
        <f>IF(ISNUMBER('実質公債費比率（分子）の構造'!M$53),'実質公債費比率（分子）の構造'!M$53,NA())</f>
        <v>247</v>
      </c>
      <c r="J50" s="173" t="e">
        <f>NA()</f>
        <v>#N/A</v>
      </c>
      <c r="K50" s="173" t="e">
        <f>NA()</f>
        <v>#N/A</v>
      </c>
      <c r="L50" s="173">
        <f>IF(ISNUMBER('実質公債費比率（分子）の構造'!N$53),'実質公債費比率（分子）の構造'!N$53,NA())</f>
        <v>260</v>
      </c>
      <c r="M50" s="173" t="e">
        <f>NA()</f>
        <v>#N/A</v>
      </c>
      <c r="N50" s="173" t="e">
        <f>NA()</f>
        <v>#N/A</v>
      </c>
      <c r="O50" s="173">
        <f>IF(ISNUMBER('実質公債費比率（分子）の構造'!O$53),'実質公債費比率（分子）の構造'!O$53,NA())</f>
        <v>319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4896</v>
      </c>
      <c r="E56" s="172"/>
      <c r="F56" s="172"/>
      <c r="G56" s="172">
        <f>'将来負担比率（分子）の構造'!J$52</f>
        <v>4827</v>
      </c>
      <c r="H56" s="172"/>
      <c r="I56" s="172"/>
      <c r="J56" s="172">
        <f>'将来負担比率（分子）の構造'!K$52</f>
        <v>4734</v>
      </c>
      <c r="K56" s="172"/>
      <c r="L56" s="172"/>
      <c r="M56" s="172">
        <f>'将来負担比率（分子）の構造'!L$52</f>
        <v>4653</v>
      </c>
      <c r="N56" s="172"/>
      <c r="O56" s="172"/>
      <c r="P56" s="172">
        <f>'将来負担比率（分子）の構造'!M$52</f>
        <v>4530</v>
      </c>
    </row>
    <row r="57" spans="1:16" x14ac:dyDescent="0.2">
      <c r="A57" s="172" t="s">
        <v>42</v>
      </c>
      <c r="B57" s="172"/>
      <c r="C57" s="172"/>
      <c r="D57" s="172">
        <f>'将来負担比率（分子）の構造'!I$51</f>
        <v>615</v>
      </c>
      <c r="E57" s="172"/>
      <c r="F57" s="172"/>
      <c r="G57" s="172">
        <f>'将来負担比率（分子）の構造'!J$51</f>
        <v>582</v>
      </c>
      <c r="H57" s="172"/>
      <c r="I57" s="172"/>
      <c r="J57" s="172">
        <f>'将来負担比率（分子）の構造'!K$51</f>
        <v>550</v>
      </c>
      <c r="K57" s="172"/>
      <c r="L57" s="172"/>
      <c r="M57" s="172">
        <f>'将来負担比率（分子）の構造'!L$51</f>
        <v>517</v>
      </c>
      <c r="N57" s="172"/>
      <c r="O57" s="172"/>
      <c r="P57" s="172">
        <f>'将来負担比率（分子）の構造'!M$51</f>
        <v>484</v>
      </c>
    </row>
    <row r="58" spans="1:16" x14ac:dyDescent="0.2">
      <c r="A58" s="172" t="s">
        <v>41</v>
      </c>
      <c r="B58" s="172"/>
      <c r="C58" s="172"/>
      <c r="D58" s="172">
        <f>'将来負担比率（分子）の構造'!I$50</f>
        <v>1322</v>
      </c>
      <c r="E58" s="172"/>
      <c r="F58" s="172"/>
      <c r="G58" s="172">
        <f>'将来負担比率（分子）の構造'!J$50</f>
        <v>1499</v>
      </c>
      <c r="H58" s="172"/>
      <c r="I58" s="172"/>
      <c r="J58" s="172">
        <f>'将来負担比率（分子）の構造'!K$50</f>
        <v>1529</v>
      </c>
      <c r="K58" s="172"/>
      <c r="L58" s="172"/>
      <c r="M58" s="172">
        <f>'将来負担比率（分子）の構造'!L$50</f>
        <v>1793</v>
      </c>
      <c r="N58" s="172"/>
      <c r="O58" s="172"/>
      <c r="P58" s="172">
        <f>'将来負担比率（分子）の構造'!M$50</f>
        <v>2295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1832</v>
      </c>
      <c r="C62" s="172"/>
      <c r="D62" s="172"/>
      <c r="E62" s="172">
        <f>'将来負担比率（分子）の構造'!J$45</f>
        <v>1780</v>
      </c>
      <c r="F62" s="172"/>
      <c r="G62" s="172"/>
      <c r="H62" s="172">
        <f>'将来負担比率（分子）の構造'!K$45</f>
        <v>1745</v>
      </c>
      <c r="I62" s="172"/>
      <c r="J62" s="172"/>
      <c r="K62" s="172">
        <f>'将来負担比率（分子）の構造'!L$45</f>
        <v>1698</v>
      </c>
      <c r="L62" s="172"/>
      <c r="M62" s="172"/>
      <c r="N62" s="172">
        <f>'将来負担比率（分子）の構造'!M$45</f>
        <v>1704</v>
      </c>
      <c r="O62" s="172"/>
      <c r="P62" s="172"/>
    </row>
    <row r="63" spans="1:16" x14ac:dyDescent="0.2">
      <c r="A63" s="172" t="s">
        <v>34</v>
      </c>
      <c r="B63" s="172">
        <f>'将来負担比率（分子）の構造'!I$44</f>
        <v>121</v>
      </c>
      <c r="C63" s="172"/>
      <c r="D63" s="172"/>
      <c r="E63" s="172">
        <f>'将来負担比率（分子）の構造'!J$44</f>
        <v>86</v>
      </c>
      <c r="F63" s="172"/>
      <c r="G63" s="172"/>
      <c r="H63" s="172">
        <f>'将来負担比率（分子）の構造'!K$44</f>
        <v>58</v>
      </c>
      <c r="I63" s="172"/>
      <c r="J63" s="172"/>
      <c r="K63" s="172">
        <f>'将来負担比率（分子）の構造'!L$44</f>
        <v>32</v>
      </c>
      <c r="L63" s="172"/>
      <c r="M63" s="172"/>
      <c r="N63" s="172">
        <f>'将来負担比率（分子）の構造'!M$44</f>
        <v>19</v>
      </c>
      <c r="O63" s="172"/>
      <c r="P63" s="172"/>
    </row>
    <row r="64" spans="1:16" x14ac:dyDescent="0.2">
      <c r="A64" s="172" t="s">
        <v>33</v>
      </c>
      <c r="B64" s="172">
        <f>'将来負担比率（分子）の構造'!I$43</f>
        <v>1386</v>
      </c>
      <c r="C64" s="172"/>
      <c r="D64" s="172"/>
      <c r="E64" s="172">
        <f>'将来負担比率（分子）の構造'!J$43</f>
        <v>1256</v>
      </c>
      <c r="F64" s="172"/>
      <c r="G64" s="172"/>
      <c r="H64" s="172">
        <f>'将来負担比率（分子）の構造'!K$43</f>
        <v>1193</v>
      </c>
      <c r="I64" s="172"/>
      <c r="J64" s="172"/>
      <c r="K64" s="172">
        <f>'将来負担比率（分子）の構造'!L$43</f>
        <v>1148</v>
      </c>
      <c r="L64" s="172"/>
      <c r="M64" s="172"/>
      <c r="N64" s="172">
        <f>'将来負担比率（分子）の構造'!M$43</f>
        <v>1167</v>
      </c>
      <c r="O64" s="172"/>
      <c r="P64" s="172"/>
    </row>
    <row r="65" spans="1:16" x14ac:dyDescent="0.2">
      <c r="A65" s="172" t="s">
        <v>32</v>
      </c>
      <c r="B65" s="172">
        <f>'将来負担比率（分子）の構造'!I$42</f>
        <v>1063</v>
      </c>
      <c r="C65" s="172"/>
      <c r="D65" s="172"/>
      <c r="E65" s="172">
        <f>'将来負担比率（分子）の構造'!J$42</f>
        <v>1017</v>
      </c>
      <c r="F65" s="172"/>
      <c r="G65" s="172"/>
      <c r="H65" s="172">
        <f>'将来負担比率（分子）の構造'!K$42</f>
        <v>967</v>
      </c>
      <c r="I65" s="172"/>
      <c r="J65" s="172"/>
      <c r="K65" s="172">
        <f>'将来負担比率（分子）の構造'!L$42</f>
        <v>915</v>
      </c>
      <c r="L65" s="172"/>
      <c r="M65" s="172"/>
      <c r="N65" s="172">
        <f>'将来負担比率（分子）の構造'!M$42</f>
        <v>1133</v>
      </c>
      <c r="O65" s="172"/>
      <c r="P65" s="172"/>
    </row>
    <row r="66" spans="1:16" x14ac:dyDescent="0.2">
      <c r="A66" s="172" t="s">
        <v>31</v>
      </c>
      <c r="B66" s="172">
        <f>'将来負担比率（分子）の構造'!I$41</f>
        <v>4494</v>
      </c>
      <c r="C66" s="172"/>
      <c r="D66" s="172"/>
      <c r="E66" s="172">
        <f>'将来負担比率（分子）の構造'!J$41</f>
        <v>4449</v>
      </c>
      <c r="F66" s="172"/>
      <c r="G66" s="172"/>
      <c r="H66" s="172">
        <f>'将来負担比率（分子）の構造'!K$41</f>
        <v>4421</v>
      </c>
      <c r="I66" s="172"/>
      <c r="J66" s="172"/>
      <c r="K66" s="172">
        <f>'将来負担比率（分子）の構造'!L$41</f>
        <v>4295</v>
      </c>
      <c r="L66" s="172"/>
      <c r="M66" s="172"/>
      <c r="N66" s="172">
        <f>'将来負担比率（分子）の構造'!M$41</f>
        <v>4122</v>
      </c>
      <c r="O66" s="172"/>
      <c r="P66" s="172"/>
    </row>
    <row r="67" spans="1:16" x14ac:dyDescent="0.2">
      <c r="A67" s="172" t="s">
        <v>75</v>
      </c>
      <c r="B67" s="172" t="e">
        <f>NA()</f>
        <v>#N/A</v>
      </c>
      <c r="C67" s="172">
        <f>IF(ISNUMBER('将来負担比率（分子）の構造'!I$53), IF('将来負担比率（分子）の構造'!I$53 &lt; 0, 0, '将来負担比率（分子）の構造'!I$53), NA())</f>
        <v>2063</v>
      </c>
      <c r="D67" s="172" t="e">
        <f>NA()</f>
        <v>#N/A</v>
      </c>
      <c r="E67" s="172" t="e">
        <f>NA()</f>
        <v>#N/A</v>
      </c>
      <c r="F67" s="172">
        <f>IF(ISNUMBER('将来負担比率（分子）の構造'!J$53), IF('将来負担比率（分子）の構造'!J$53 &lt; 0, 0, '将来負担比率（分子）の構造'!J$53), NA())</f>
        <v>1680</v>
      </c>
      <c r="G67" s="172" t="e">
        <f>NA()</f>
        <v>#N/A</v>
      </c>
      <c r="H67" s="172" t="e">
        <f>NA()</f>
        <v>#N/A</v>
      </c>
      <c r="I67" s="172">
        <f>IF(ISNUMBER('将来負担比率（分子）の構造'!K$53), IF('将来負担比率（分子）の構造'!K$53 &lt; 0, 0, '将来負担比率（分子）の構造'!K$53), NA())</f>
        <v>1571</v>
      </c>
      <c r="J67" s="172" t="e">
        <f>NA()</f>
        <v>#N/A</v>
      </c>
      <c r="K67" s="172" t="e">
        <f>NA()</f>
        <v>#N/A</v>
      </c>
      <c r="L67" s="172">
        <f>IF(ISNUMBER('将来負担比率（分子）の構造'!L$53), IF('将来負担比率（分子）の構造'!L$53 &lt; 0, 0, '将来負担比率（分子）の構造'!L$53), NA())</f>
        <v>1125</v>
      </c>
      <c r="M67" s="172" t="e">
        <f>NA()</f>
        <v>#N/A</v>
      </c>
      <c r="N67" s="172" t="e">
        <f>NA()</f>
        <v>#N/A</v>
      </c>
      <c r="O67" s="172">
        <f>IF(ISNUMBER('将来負担比率（分子）の構造'!M$53), IF('将来負担比率（分子）の構造'!M$53 &lt; 0, 0, '将来負担比率（分子）の構造'!M$53), NA())</f>
        <v>836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656</v>
      </c>
      <c r="C72" s="176">
        <f>基金残高に係る経年分析!G55</f>
        <v>762</v>
      </c>
      <c r="D72" s="176">
        <f>基金残高に係る経年分析!H55</f>
        <v>866</v>
      </c>
    </row>
    <row r="73" spans="1:16" x14ac:dyDescent="0.2">
      <c r="A73" s="175" t="s">
        <v>78</v>
      </c>
      <c r="B73" s="176">
        <f>基金残高に係る経年分析!F56</f>
        <v>4</v>
      </c>
      <c r="C73" s="176">
        <f>基金残高に係る経年分析!G56</f>
        <v>4</v>
      </c>
      <c r="D73" s="176">
        <f>基金残高に係る経年分析!H56</f>
        <v>4</v>
      </c>
    </row>
    <row r="74" spans="1:16" x14ac:dyDescent="0.2">
      <c r="A74" s="175" t="s">
        <v>79</v>
      </c>
      <c r="B74" s="176">
        <f>基金残高に係る経年分析!F57</f>
        <v>711</v>
      </c>
      <c r="C74" s="176">
        <f>基金残高に係る経年分析!G57</f>
        <v>934</v>
      </c>
      <c r="D74" s="176">
        <f>基金残高に係る経年分析!H57</f>
        <v>1340</v>
      </c>
    </row>
  </sheetData>
  <sheetProtection algorithmName="SHA-512" hashValue="Pw0cfthQizJjEwOFBrFHbq0iqOgCpMbDeRmEh07Zr+G+BA46XiejGTFlM1SzIYuFKf7WoytuydVFzYeMthDGaw==" saltValue="m43/CE5T/QrVIrBrkyFU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215</v>
      </c>
      <c r="DI1" s="783"/>
      <c r="DJ1" s="783"/>
      <c r="DK1" s="783"/>
      <c r="DL1" s="783"/>
      <c r="DM1" s="783"/>
      <c r="DN1" s="784"/>
      <c r="DO1" s="212"/>
      <c r="DP1" s="782" t="s">
        <v>216</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218</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219</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220</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221</v>
      </c>
      <c r="S4" s="725"/>
      <c r="T4" s="725"/>
      <c r="U4" s="725"/>
      <c r="V4" s="725"/>
      <c r="W4" s="725"/>
      <c r="X4" s="725"/>
      <c r="Y4" s="726"/>
      <c r="Z4" s="724" t="s">
        <v>222</v>
      </c>
      <c r="AA4" s="725"/>
      <c r="AB4" s="725"/>
      <c r="AC4" s="726"/>
      <c r="AD4" s="724" t="s">
        <v>223</v>
      </c>
      <c r="AE4" s="725"/>
      <c r="AF4" s="725"/>
      <c r="AG4" s="725"/>
      <c r="AH4" s="725"/>
      <c r="AI4" s="725"/>
      <c r="AJ4" s="725"/>
      <c r="AK4" s="726"/>
      <c r="AL4" s="724" t="s">
        <v>222</v>
      </c>
      <c r="AM4" s="725"/>
      <c r="AN4" s="725"/>
      <c r="AO4" s="726"/>
      <c r="AP4" s="785" t="s">
        <v>224</v>
      </c>
      <c r="AQ4" s="785"/>
      <c r="AR4" s="785"/>
      <c r="AS4" s="785"/>
      <c r="AT4" s="785"/>
      <c r="AU4" s="785"/>
      <c r="AV4" s="785"/>
      <c r="AW4" s="785"/>
      <c r="AX4" s="785"/>
      <c r="AY4" s="785"/>
      <c r="AZ4" s="785"/>
      <c r="BA4" s="785"/>
      <c r="BB4" s="785"/>
      <c r="BC4" s="785"/>
      <c r="BD4" s="785"/>
      <c r="BE4" s="785"/>
      <c r="BF4" s="785"/>
      <c r="BG4" s="785" t="s">
        <v>225</v>
      </c>
      <c r="BH4" s="785"/>
      <c r="BI4" s="785"/>
      <c r="BJ4" s="785"/>
      <c r="BK4" s="785"/>
      <c r="BL4" s="785"/>
      <c r="BM4" s="785"/>
      <c r="BN4" s="785"/>
      <c r="BO4" s="785" t="s">
        <v>222</v>
      </c>
      <c r="BP4" s="785"/>
      <c r="BQ4" s="785"/>
      <c r="BR4" s="785"/>
      <c r="BS4" s="785" t="s">
        <v>226</v>
      </c>
      <c r="BT4" s="785"/>
      <c r="BU4" s="785"/>
      <c r="BV4" s="785"/>
      <c r="BW4" s="785"/>
      <c r="BX4" s="785"/>
      <c r="BY4" s="785"/>
      <c r="BZ4" s="785"/>
      <c r="CA4" s="785"/>
      <c r="CB4" s="785"/>
      <c r="CD4" s="767" t="s">
        <v>227</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1" t="s">
        <v>228</v>
      </c>
      <c r="C5" s="732"/>
      <c r="D5" s="732"/>
      <c r="E5" s="732"/>
      <c r="F5" s="732"/>
      <c r="G5" s="732"/>
      <c r="H5" s="732"/>
      <c r="I5" s="732"/>
      <c r="J5" s="732"/>
      <c r="K5" s="732"/>
      <c r="L5" s="732"/>
      <c r="M5" s="732"/>
      <c r="N5" s="732"/>
      <c r="O5" s="732"/>
      <c r="P5" s="732"/>
      <c r="Q5" s="733"/>
      <c r="R5" s="718">
        <v>1615075</v>
      </c>
      <c r="S5" s="719"/>
      <c r="T5" s="719"/>
      <c r="U5" s="719"/>
      <c r="V5" s="719"/>
      <c r="W5" s="719"/>
      <c r="X5" s="719"/>
      <c r="Y5" s="762"/>
      <c r="Z5" s="780">
        <v>23.3</v>
      </c>
      <c r="AA5" s="780"/>
      <c r="AB5" s="780"/>
      <c r="AC5" s="780"/>
      <c r="AD5" s="781">
        <v>1609954</v>
      </c>
      <c r="AE5" s="781"/>
      <c r="AF5" s="781"/>
      <c r="AG5" s="781"/>
      <c r="AH5" s="781"/>
      <c r="AI5" s="781"/>
      <c r="AJ5" s="781"/>
      <c r="AK5" s="781"/>
      <c r="AL5" s="763">
        <v>45.2</v>
      </c>
      <c r="AM5" s="736"/>
      <c r="AN5" s="736"/>
      <c r="AO5" s="764"/>
      <c r="AP5" s="731" t="s">
        <v>229</v>
      </c>
      <c r="AQ5" s="732"/>
      <c r="AR5" s="732"/>
      <c r="AS5" s="732"/>
      <c r="AT5" s="732"/>
      <c r="AU5" s="732"/>
      <c r="AV5" s="732"/>
      <c r="AW5" s="732"/>
      <c r="AX5" s="732"/>
      <c r="AY5" s="732"/>
      <c r="AZ5" s="732"/>
      <c r="BA5" s="732"/>
      <c r="BB5" s="732"/>
      <c r="BC5" s="732"/>
      <c r="BD5" s="732"/>
      <c r="BE5" s="732"/>
      <c r="BF5" s="733"/>
      <c r="BG5" s="665">
        <v>1612783</v>
      </c>
      <c r="BH5" s="666"/>
      <c r="BI5" s="666"/>
      <c r="BJ5" s="666"/>
      <c r="BK5" s="666"/>
      <c r="BL5" s="666"/>
      <c r="BM5" s="666"/>
      <c r="BN5" s="667"/>
      <c r="BO5" s="692">
        <v>99.9</v>
      </c>
      <c r="BP5" s="692"/>
      <c r="BQ5" s="692"/>
      <c r="BR5" s="692"/>
      <c r="BS5" s="693" t="s">
        <v>129</v>
      </c>
      <c r="BT5" s="693"/>
      <c r="BU5" s="693"/>
      <c r="BV5" s="693"/>
      <c r="BW5" s="693"/>
      <c r="BX5" s="693"/>
      <c r="BY5" s="693"/>
      <c r="BZ5" s="693"/>
      <c r="CA5" s="693"/>
      <c r="CB5" s="751"/>
      <c r="CD5" s="767" t="s">
        <v>224</v>
      </c>
      <c r="CE5" s="768"/>
      <c r="CF5" s="768"/>
      <c r="CG5" s="768"/>
      <c r="CH5" s="768"/>
      <c r="CI5" s="768"/>
      <c r="CJ5" s="768"/>
      <c r="CK5" s="768"/>
      <c r="CL5" s="768"/>
      <c r="CM5" s="768"/>
      <c r="CN5" s="768"/>
      <c r="CO5" s="768"/>
      <c r="CP5" s="768"/>
      <c r="CQ5" s="769"/>
      <c r="CR5" s="767" t="s">
        <v>230</v>
      </c>
      <c r="CS5" s="768"/>
      <c r="CT5" s="768"/>
      <c r="CU5" s="768"/>
      <c r="CV5" s="768"/>
      <c r="CW5" s="768"/>
      <c r="CX5" s="768"/>
      <c r="CY5" s="769"/>
      <c r="CZ5" s="767" t="s">
        <v>222</v>
      </c>
      <c r="DA5" s="768"/>
      <c r="DB5" s="768"/>
      <c r="DC5" s="769"/>
      <c r="DD5" s="767" t="s">
        <v>231</v>
      </c>
      <c r="DE5" s="768"/>
      <c r="DF5" s="768"/>
      <c r="DG5" s="768"/>
      <c r="DH5" s="768"/>
      <c r="DI5" s="768"/>
      <c r="DJ5" s="768"/>
      <c r="DK5" s="768"/>
      <c r="DL5" s="768"/>
      <c r="DM5" s="768"/>
      <c r="DN5" s="768"/>
      <c r="DO5" s="768"/>
      <c r="DP5" s="769"/>
      <c r="DQ5" s="767" t="s">
        <v>232</v>
      </c>
      <c r="DR5" s="768"/>
      <c r="DS5" s="768"/>
      <c r="DT5" s="768"/>
      <c r="DU5" s="768"/>
      <c r="DV5" s="768"/>
      <c r="DW5" s="768"/>
      <c r="DX5" s="768"/>
      <c r="DY5" s="768"/>
      <c r="DZ5" s="768"/>
      <c r="EA5" s="768"/>
      <c r="EB5" s="768"/>
      <c r="EC5" s="769"/>
    </row>
    <row r="6" spans="2:143" ht="11.25" customHeight="1" x14ac:dyDescent="0.2">
      <c r="B6" s="662" t="s">
        <v>233</v>
      </c>
      <c r="C6" s="663"/>
      <c r="D6" s="663"/>
      <c r="E6" s="663"/>
      <c r="F6" s="663"/>
      <c r="G6" s="663"/>
      <c r="H6" s="663"/>
      <c r="I6" s="663"/>
      <c r="J6" s="663"/>
      <c r="K6" s="663"/>
      <c r="L6" s="663"/>
      <c r="M6" s="663"/>
      <c r="N6" s="663"/>
      <c r="O6" s="663"/>
      <c r="P6" s="663"/>
      <c r="Q6" s="664"/>
      <c r="R6" s="665">
        <v>47552</v>
      </c>
      <c r="S6" s="666"/>
      <c r="T6" s="666"/>
      <c r="U6" s="666"/>
      <c r="V6" s="666"/>
      <c r="W6" s="666"/>
      <c r="X6" s="666"/>
      <c r="Y6" s="667"/>
      <c r="Z6" s="692">
        <v>0.7</v>
      </c>
      <c r="AA6" s="692"/>
      <c r="AB6" s="692"/>
      <c r="AC6" s="692"/>
      <c r="AD6" s="693">
        <v>47552</v>
      </c>
      <c r="AE6" s="693"/>
      <c r="AF6" s="693"/>
      <c r="AG6" s="693"/>
      <c r="AH6" s="693"/>
      <c r="AI6" s="693"/>
      <c r="AJ6" s="693"/>
      <c r="AK6" s="693"/>
      <c r="AL6" s="668">
        <v>1.3</v>
      </c>
      <c r="AM6" s="669"/>
      <c r="AN6" s="669"/>
      <c r="AO6" s="694"/>
      <c r="AP6" s="662" t="s">
        <v>234</v>
      </c>
      <c r="AQ6" s="663"/>
      <c r="AR6" s="663"/>
      <c r="AS6" s="663"/>
      <c r="AT6" s="663"/>
      <c r="AU6" s="663"/>
      <c r="AV6" s="663"/>
      <c r="AW6" s="663"/>
      <c r="AX6" s="663"/>
      <c r="AY6" s="663"/>
      <c r="AZ6" s="663"/>
      <c r="BA6" s="663"/>
      <c r="BB6" s="663"/>
      <c r="BC6" s="663"/>
      <c r="BD6" s="663"/>
      <c r="BE6" s="663"/>
      <c r="BF6" s="664"/>
      <c r="BG6" s="665">
        <v>1607662</v>
      </c>
      <c r="BH6" s="666"/>
      <c r="BI6" s="666"/>
      <c r="BJ6" s="666"/>
      <c r="BK6" s="666"/>
      <c r="BL6" s="666"/>
      <c r="BM6" s="666"/>
      <c r="BN6" s="667"/>
      <c r="BO6" s="692">
        <v>99.5</v>
      </c>
      <c r="BP6" s="692"/>
      <c r="BQ6" s="692"/>
      <c r="BR6" s="692"/>
      <c r="BS6" s="693" t="s">
        <v>129</v>
      </c>
      <c r="BT6" s="693"/>
      <c r="BU6" s="693"/>
      <c r="BV6" s="693"/>
      <c r="BW6" s="693"/>
      <c r="BX6" s="693"/>
      <c r="BY6" s="693"/>
      <c r="BZ6" s="693"/>
      <c r="CA6" s="693"/>
      <c r="CB6" s="751"/>
      <c r="CD6" s="721" t="s">
        <v>235</v>
      </c>
      <c r="CE6" s="722"/>
      <c r="CF6" s="722"/>
      <c r="CG6" s="722"/>
      <c r="CH6" s="722"/>
      <c r="CI6" s="722"/>
      <c r="CJ6" s="722"/>
      <c r="CK6" s="722"/>
      <c r="CL6" s="722"/>
      <c r="CM6" s="722"/>
      <c r="CN6" s="722"/>
      <c r="CO6" s="722"/>
      <c r="CP6" s="722"/>
      <c r="CQ6" s="723"/>
      <c r="CR6" s="665">
        <v>98132</v>
      </c>
      <c r="CS6" s="666"/>
      <c r="CT6" s="666"/>
      <c r="CU6" s="666"/>
      <c r="CV6" s="666"/>
      <c r="CW6" s="666"/>
      <c r="CX6" s="666"/>
      <c r="CY6" s="667"/>
      <c r="CZ6" s="763">
        <v>1.5</v>
      </c>
      <c r="DA6" s="736"/>
      <c r="DB6" s="736"/>
      <c r="DC6" s="766"/>
      <c r="DD6" s="671" t="s">
        <v>129</v>
      </c>
      <c r="DE6" s="666"/>
      <c r="DF6" s="666"/>
      <c r="DG6" s="666"/>
      <c r="DH6" s="666"/>
      <c r="DI6" s="666"/>
      <c r="DJ6" s="666"/>
      <c r="DK6" s="666"/>
      <c r="DL6" s="666"/>
      <c r="DM6" s="666"/>
      <c r="DN6" s="666"/>
      <c r="DO6" s="666"/>
      <c r="DP6" s="667"/>
      <c r="DQ6" s="671">
        <v>98132</v>
      </c>
      <c r="DR6" s="666"/>
      <c r="DS6" s="666"/>
      <c r="DT6" s="666"/>
      <c r="DU6" s="666"/>
      <c r="DV6" s="666"/>
      <c r="DW6" s="666"/>
      <c r="DX6" s="666"/>
      <c r="DY6" s="666"/>
      <c r="DZ6" s="666"/>
      <c r="EA6" s="666"/>
      <c r="EB6" s="666"/>
      <c r="EC6" s="706"/>
    </row>
    <row r="7" spans="2:143" ht="11.25" customHeight="1" x14ac:dyDescent="0.2">
      <c r="B7" s="662" t="s">
        <v>236</v>
      </c>
      <c r="C7" s="663"/>
      <c r="D7" s="663"/>
      <c r="E7" s="663"/>
      <c r="F7" s="663"/>
      <c r="G7" s="663"/>
      <c r="H7" s="663"/>
      <c r="I7" s="663"/>
      <c r="J7" s="663"/>
      <c r="K7" s="663"/>
      <c r="L7" s="663"/>
      <c r="M7" s="663"/>
      <c r="N7" s="663"/>
      <c r="O7" s="663"/>
      <c r="P7" s="663"/>
      <c r="Q7" s="664"/>
      <c r="R7" s="665">
        <v>607</v>
      </c>
      <c r="S7" s="666"/>
      <c r="T7" s="666"/>
      <c r="U7" s="666"/>
      <c r="V7" s="666"/>
      <c r="W7" s="666"/>
      <c r="X7" s="666"/>
      <c r="Y7" s="667"/>
      <c r="Z7" s="692">
        <v>0</v>
      </c>
      <c r="AA7" s="692"/>
      <c r="AB7" s="692"/>
      <c r="AC7" s="692"/>
      <c r="AD7" s="693">
        <v>607</v>
      </c>
      <c r="AE7" s="693"/>
      <c r="AF7" s="693"/>
      <c r="AG7" s="693"/>
      <c r="AH7" s="693"/>
      <c r="AI7" s="693"/>
      <c r="AJ7" s="693"/>
      <c r="AK7" s="693"/>
      <c r="AL7" s="668">
        <v>0</v>
      </c>
      <c r="AM7" s="669"/>
      <c r="AN7" s="669"/>
      <c r="AO7" s="694"/>
      <c r="AP7" s="662" t="s">
        <v>237</v>
      </c>
      <c r="AQ7" s="663"/>
      <c r="AR7" s="663"/>
      <c r="AS7" s="663"/>
      <c r="AT7" s="663"/>
      <c r="AU7" s="663"/>
      <c r="AV7" s="663"/>
      <c r="AW7" s="663"/>
      <c r="AX7" s="663"/>
      <c r="AY7" s="663"/>
      <c r="AZ7" s="663"/>
      <c r="BA7" s="663"/>
      <c r="BB7" s="663"/>
      <c r="BC7" s="663"/>
      <c r="BD7" s="663"/>
      <c r="BE7" s="663"/>
      <c r="BF7" s="664"/>
      <c r="BG7" s="665">
        <v>618084</v>
      </c>
      <c r="BH7" s="666"/>
      <c r="BI7" s="666"/>
      <c r="BJ7" s="666"/>
      <c r="BK7" s="666"/>
      <c r="BL7" s="666"/>
      <c r="BM7" s="666"/>
      <c r="BN7" s="667"/>
      <c r="BO7" s="692">
        <v>38.299999999999997</v>
      </c>
      <c r="BP7" s="692"/>
      <c r="BQ7" s="692"/>
      <c r="BR7" s="692"/>
      <c r="BS7" s="693" t="s">
        <v>129</v>
      </c>
      <c r="BT7" s="693"/>
      <c r="BU7" s="693"/>
      <c r="BV7" s="693"/>
      <c r="BW7" s="693"/>
      <c r="BX7" s="693"/>
      <c r="BY7" s="693"/>
      <c r="BZ7" s="693"/>
      <c r="CA7" s="693"/>
      <c r="CB7" s="751"/>
      <c r="CD7" s="707" t="s">
        <v>238</v>
      </c>
      <c r="CE7" s="704"/>
      <c r="CF7" s="704"/>
      <c r="CG7" s="704"/>
      <c r="CH7" s="704"/>
      <c r="CI7" s="704"/>
      <c r="CJ7" s="704"/>
      <c r="CK7" s="704"/>
      <c r="CL7" s="704"/>
      <c r="CM7" s="704"/>
      <c r="CN7" s="704"/>
      <c r="CO7" s="704"/>
      <c r="CP7" s="704"/>
      <c r="CQ7" s="705"/>
      <c r="CR7" s="665">
        <v>1870055</v>
      </c>
      <c r="CS7" s="666"/>
      <c r="CT7" s="666"/>
      <c r="CU7" s="666"/>
      <c r="CV7" s="666"/>
      <c r="CW7" s="666"/>
      <c r="CX7" s="666"/>
      <c r="CY7" s="667"/>
      <c r="CZ7" s="692">
        <v>28.5</v>
      </c>
      <c r="DA7" s="692"/>
      <c r="DB7" s="692"/>
      <c r="DC7" s="692"/>
      <c r="DD7" s="671">
        <v>27273</v>
      </c>
      <c r="DE7" s="666"/>
      <c r="DF7" s="666"/>
      <c r="DG7" s="666"/>
      <c r="DH7" s="666"/>
      <c r="DI7" s="666"/>
      <c r="DJ7" s="666"/>
      <c r="DK7" s="666"/>
      <c r="DL7" s="666"/>
      <c r="DM7" s="666"/>
      <c r="DN7" s="666"/>
      <c r="DO7" s="666"/>
      <c r="DP7" s="667"/>
      <c r="DQ7" s="671">
        <v>1745336</v>
      </c>
      <c r="DR7" s="666"/>
      <c r="DS7" s="666"/>
      <c r="DT7" s="666"/>
      <c r="DU7" s="666"/>
      <c r="DV7" s="666"/>
      <c r="DW7" s="666"/>
      <c r="DX7" s="666"/>
      <c r="DY7" s="666"/>
      <c r="DZ7" s="666"/>
      <c r="EA7" s="666"/>
      <c r="EB7" s="666"/>
      <c r="EC7" s="706"/>
    </row>
    <row r="8" spans="2:143" ht="11.25" customHeight="1" x14ac:dyDescent="0.2">
      <c r="B8" s="662" t="s">
        <v>239</v>
      </c>
      <c r="C8" s="663"/>
      <c r="D8" s="663"/>
      <c r="E8" s="663"/>
      <c r="F8" s="663"/>
      <c r="G8" s="663"/>
      <c r="H8" s="663"/>
      <c r="I8" s="663"/>
      <c r="J8" s="663"/>
      <c r="K8" s="663"/>
      <c r="L8" s="663"/>
      <c r="M8" s="663"/>
      <c r="N8" s="663"/>
      <c r="O8" s="663"/>
      <c r="P8" s="663"/>
      <c r="Q8" s="664"/>
      <c r="R8" s="665">
        <v>9030</v>
      </c>
      <c r="S8" s="666"/>
      <c r="T8" s="666"/>
      <c r="U8" s="666"/>
      <c r="V8" s="666"/>
      <c r="W8" s="666"/>
      <c r="X8" s="666"/>
      <c r="Y8" s="667"/>
      <c r="Z8" s="692">
        <v>0.1</v>
      </c>
      <c r="AA8" s="692"/>
      <c r="AB8" s="692"/>
      <c r="AC8" s="692"/>
      <c r="AD8" s="693">
        <v>9030</v>
      </c>
      <c r="AE8" s="693"/>
      <c r="AF8" s="693"/>
      <c r="AG8" s="693"/>
      <c r="AH8" s="693"/>
      <c r="AI8" s="693"/>
      <c r="AJ8" s="693"/>
      <c r="AK8" s="693"/>
      <c r="AL8" s="668">
        <v>0.3</v>
      </c>
      <c r="AM8" s="669"/>
      <c r="AN8" s="669"/>
      <c r="AO8" s="694"/>
      <c r="AP8" s="662" t="s">
        <v>240</v>
      </c>
      <c r="AQ8" s="663"/>
      <c r="AR8" s="663"/>
      <c r="AS8" s="663"/>
      <c r="AT8" s="663"/>
      <c r="AU8" s="663"/>
      <c r="AV8" s="663"/>
      <c r="AW8" s="663"/>
      <c r="AX8" s="663"/>
      <c r="AY8" s="663"/>
      <c r="AZ8" s="663"/>
      <c r="BA8" s="663"/>
      <c r="BB8" s="663"/>
      <c r="BC8" s="663"/>
      <c r="BD8" s="663"/>
      <c r="BE8" s="663"/>
      <c r="BF8" s="664"/>
      <c r="BG8" s="665">
        <v>18767</v>
      </c>
      <c r="BH8" s="666"/>
      <c r="BI8" s="666"/>
      <c r="BJ8" s="666"/>
      <c r="BK8" s="666"/>
      <c r="BL8" s="666"/>
      <c r="BM8" s="666"/>
      <c r="BN8" s="667"/>
      <c r="BO8" s="692">
        <v>1.2</v>
      </c>
      <c r="BP8" s="692"/>
      <c r="BQ8" s="692"/>
      <c r="BR8" s="692"/>
      <c r="BS8" s="693" t="s">
        <v>129</v>
      </c>
      <c r="BT8" s="693"/>
      <c r="BU8" s="693"/>
      <c r="BV8" s="693"/>
      <c r="BW8" s="693"/>
      <c r="BX8" s="693"/>
      <c r="BY8" s="693"/>
      <c r="BZ8" s="693"/>
      <c r="CA8" s="693"/>
      <c r="CB8" s="751"/>
      <c r="CD8" s="707" t="s">
        <v>241</v>
      </c>
      <c r="CE8" s="704"/>
      <c r="CF8" s="704"/>
      <c r="CG8" s="704"/>
      <c r="CH8" s="704"/>
      <c r="CI8" s="704"/>
      <c r="CJ8" s="704"/>
      <c r="CK8" s="704"/>
      <c r="CL8" s="704"/>
      <c r="CM8" s="704"/>
      <c r="CN8" s="704"/>
      <c r="CO8" s="704"/>
      <c r="CP8" s="704"/>
      <c r="CQ8" s="705"/>
      <c r="CR8" s="665">
        <v>1535426</v>
      </c>
      <c r="CS8" s="666"/>
      <c r="CT8" s="666"/>
      <c r="CU8" s="666"/>
      <c r="CV8" s="666"/>
      <c r="CW8" s="666"/>
      <c r="CX8" s="666"/>
      <c r="CY8" s="667"/>
      <c r="CZ8" s="692">
        <v>23.4</v>
      </c>
      <c r="DA8" s="692"/>
      <c r="DB8" s="692"/>
      <c r="DC8" s="692"/>
      <c r="DD8" s="671">
        <v>894</v>
      </c>
      <c r="DE8" s="666"/>
      <c r="DF8" s="666"/>
      <c r="DG8" s="666"/>
      <c r="DH8" s="666"/>
      <c r="DI8" s="666"/>
      <c r="DJ8" s="666"/>
      <c r="DK8" s="666"/>
      <c r="DL8" s="666"/>
      <c r="DM8" s="666"/>
      <c r="DN8" s="666"/>
      <c r="DO8" s="666"/>
      <c r="DP8" s="667"/>
      <c r="DQ8" s="671">
        <v>867439</v>
      </c>
      <c r="DR8" s="666"/>
      <c r="DS8" s="666"/>
      <c r="DT8" s="666"/>
      <c r="DU8" s="666"/>
      <c r="DV8" s="666"/>
      <c r="DW8" s="666"/>
      <c r="DX8" s="666"/>
      <c r="DY8" s="666"/>
      <c r="DZ8" s="666"/>
      <c r="EA8" s="666"/>
      <c r="EB8" s="666"/>
      <c r="EC8" s="706"/>
    </row>
    <row r="9" spans="2:143" ht="11.25" customHeight="1" x14ac:dyDescent="0.2">
      <c r="B9" s="662" t="s">
        <v>242</v>
      </c>
      <c r="C9" s="663"/>
      <c r="D9" s="663"/>
      <c r="E9" s="663"/>
      <c r="F9" s="663"/>
      <c r="G9" s="663"/>
      <c r="H9" s="663"/>
      <c r="I9" s="663"/>
      <c r="J9" s="663"/>
      <c r="K9" s="663"/>
      <c r="L9" s="663"/>
      <c r="M9" s="663"/>
      <c r="N9" s="663"/>
      <c r="O9" s="663"/>
      <c r="P9" s="663"/>
      <c r="Q9" s="664"/>
      <c r="R9" s="665">
        <v>11453</v>
      </c>
      <c r="S9" s="666"/>
      <c r="T9" s="666"/>
      <c r="U9" s="666"/>
      <c r="V9" s="666"/>
      <c r="W9" s="666"/>
      <c r="X9" s="666"/>
      <c r="Y9" s="667"/>
      <c r="Z9" s="692">
        <v>0.2</v>
      </c>
      <c r="AA9" s="692"/>
      <c r="AB9" s="692"/>
      <c r="AC9" s="692"/>
      <c r="AD9" s="693">
        <v>11453</v>
      </c>
      <c r="AE9" s="693"/>
      <c r="AF9" s="693"/>
      <c r="AG9" s="693"/>
      <c r="AH9" s="693"/>
      <c r="AI9" s="693"/>
      <c r="AJ9" s="693"/>
      <c r="AK9" s="693"/>
      <c r="AL9" s="668">
        <v>0.3</v>
      </c>
      <c r="AM9" s="669"/>
      <c r="AN9" s="669"/>
      <c r="AO9" s="694"/>
      <c r="AP9" s="662" t="s">
        <v>243</v>
      </c>
      <c r="AQ9" s="663"/>
      <c r="AR9" s="663"/>
      <c r="AS9" s="663"/>
      <c r="AT9" s="663"/>
      <c r="AU9" s="663"/>
      <c r="AV9" s="663"/>
      <c r="AW9" s="663"/>
      <c r="AX9" s="663"/>
      <c r="AY9" s="663"/>
      <c r="AZ9" s="663"/>
      <c r="BA9" s="663"/>
      <c r="BB9" s="663"/>
      <c r="BC9" s="663"/>
      <c r="BD9" s="663"/>
      <c r="BE9" s="663"/>
      <c r="BF9" s="664"/>
      <c r="BG9" s="665">
        <v>470623</v>
      </c>
      <c r="BH9" s="666"/>
      <c r="BI9" s="666"/>
      <c r="BJ9" s="666"/>
      <c r="BK9" s="666"/>
      <c r="BL9" s="666"/>
      <c r="BM9" s="666"/>
      <c r="BN9" s="667"/>
      <c r="BO9" s="692">
        <v>29.1</v>
      </c>
      <c r="BP9" s="692"/>
      <c r="BQ9" s="692"/>
      <c r="BR9" s="692"/>
      <c r="BS9" s="693" t="s">
        <v>129</v>
      </c>
      <c r="BT9" s="693"/>
      <c r="BU9" s="693"/>
      <c r="BV9" s="693"/>
      <c r="BW9" s="693"/>
      <c r="BX9" s="693"/>
      <c r="BY9" s="693"/>
      <c r="BZ9" s="693"/>
      <c r="CA9" s="693"/>
      <c r="CB9" s="751"/>
      <c r="CD9" s="707" t="s">
        <v>244</v>
      </c>
      <c r="CE9" s="704"/>
      <c r="CF9" s="704"/>
      <c r="CG9" s="704"/>
      <c r="CH9" s="704"/>
      <c r="CI9" s="704"/>
      <c r="CJ9" s="704"/>
      <c r="CK9" s="704"/>
      <c r="CL9" s="704"/>
      <c r="CM9" s="704"/>
      <c r="CN9" s="704"/>
      <c r="CO9" s="704"/>
      <c r="CP9" s="704"/>
      <c r="CQ9" s="705"/>
      <c r="CR9" s="665">
        <v>653195</v>
      </c>
      <c r="CS9" s="666"/>
      <c r="CT9" s="666"/>
      <c r="CU9" s="666"/>
      <c r="CV9" s="666"/>
      <c r="CW9" s="666"/>
      <c r="CX9" s="666"/>
      <c r="CY9" s="667"/>
      <c r="CZ9" s="692">
        <v>9.9</v>
      </c>
      <c r="DA9" s="692"/>
      <c r="DB9" s="692"/>
      <c r="DC9" s="692"/>
      <c r="DD9" s="671">
        <v>6543</v>
      </c>
      <c r="DE9" s="666"/>
      <c r="DF9" s="666"/>
      <c r="DG9" s="666"/>
      <c r="DH9" s="666"/>
      <c r="DI9" s="666"/>
      <c r="DJ9" s="666"/>
      <c r="DK9" s="666"/>
      <c r="DL9" s="666"/>
      <c r="DM9" s="666"/>
      <c r="DN9" s="666"/>
      <c r="DO9" s="666"/>
      <c r="DP9" s="667"/>
      <c r="DQ9" s="671">
        <v>465593</v>
      </c>
      <c r="DR9" s="666"/>
      <c r="DS9" s="666"/>
      <c r="DT9" s="666"/>
      <c r="DU9" s="666"/>
      <c r="DV9" s="666"/>
      <c r="DW9" s="666"/>
      <c r="DX9" s="666"/>
      <c r="DY9" s="666"/>
      <c r="DZ9" s="666"/>
      <c r="EA9" s="666"/>
      <c r="EB9" s="666"/>
      <c r="EC9" s="706"/>
    </row>
    <row r="10" spans="2:143" ht="11.25" customHeight="1" x14ac:dyDescent="0.2">
      <c r="B10" s="662" t="s">
        <v>245</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246</v>
      </c>
      <c r="AQ10" s="663"/>
      <c r="AR10" s="663"/>
      <c r="AS10" s="663"/>
      <c r="AT10" s="663"/>
      <c r="AU10" s="663"/>
      <c r="AV10" s="663"/>
      <c r="AW10" s="663"/>
      <c r="AX10" s="663"/>
      <c r="AY10" s="663"/>
      <c r="AZ10" s="663"/>
      <c r="BA10" s="663"/>
      <c r="BB10" s="663"/>
      <c r="BC10" s="663"/>
      <c r="BD10" s="663"/>
      <c r="BE10" s="663"/>
      <c r="BF10" s="664"/>
      <c r="BG10" s="665">
        <v>34119</v>
      </c>
      <c r="BH10" s="666"/>
      <c r="BI10" s="666"/>
      <c r="BJ10" s="666"/>
      <c r="BK10" s="666"/>
      <c r="BL10" s="666"/>
      <c r="BM10" s="666"/>
      <c r="BN10" s="667"/>
      <c r="BO10" s="692">
        <v>2.1</v>
      </c>
      <c r="BP10" s="692"/>
      <c r="BQ10" s="692"/>
      <c r="BR10" s="692"/>
      <c r="BS10" s="693" t="s">
        <v>129</v>
      </c>
      <c r="BT10" s="693"/>
      <c r="BU10" s="693"/>
      <c r="BV10" s="693"/>
      <c r="BW10" s="693"/>
      <c r="BX10" s="693"/>
      <c r="BY10" s="693"/>
      <c r="BZ10" s="693"/>
      <c r="CA10" s="693"/>
      <c r="CB10" s="751"/>
      <c r="CD10" s="707" t="s">
        <v>247</v>
      </c>
      <c r="CE10" s="704"/>
      <c r="CF10" s="704"/>
      <c r="CG10" s="704"/>
      <c r="CH10" s="704"/>
      <c r="CI10" s="704"/>
      <c r="CJ10" s="704"/>
      <c r="CK10" s="704"/>
      <c r="CL10" s="704"/>
      <c r="CM10" s="704"/>
      <c r="CN10" s="704"/>
      <c r="CO10" s="704"/>
      <c r="CP10" s="704"/>
      <c r="CQ10" s="705"/>
      <c r="CR10" s="665" t="s">
        <v>129</v>
      </c>
      <c r="CS10" s="666"/>
      <c r="CT10" s="666"/>
      <c r="CU10" s="666"/>
      <c r="CV10" s="666"/>
      <c r="CW10" s="666"/>
      <c r="CX10" s="666"/>
      <c r="CY10" s="667"/>
      <c r="CZ10" s="692" t="s">
        <v>129</v>
      </c>
      <c r="DA10" s="692"/>
      <c r="DB10" s="692"/>
      <c r="DC10" s="692"/>
      <c r="DD10" s="671" t="s">
        <v>129</v>
      </c>
      <c r="DE10" s="666"/>
      <c r="DF10" s="666"/>
      <c r="DG10" s="666"/>
      <c r="DH10" s="666"/>
      <c r="DI10" s="666"/>
      <c r="DJ10" s="666"/>
      <c r="DK10" s="666"/>
      <c r="DL10" s="666"/>
      <c r="DM10" s="666"/>
      <c r="DN10" s="666"/>
      <c r="DO10" s="666"/>
      <c r="DP10" s="667"/>
      <c r="DQ10" s="671" t="s">
        <v>129</v>
      </c>
      <c r="DR10" s="666"/>
      <c r="DS10" s="666"/>
      <c r="DT10" s="666"/>
      <c r="DU10" s="666"/>
      <c r="DV10" s="666"/>
      <c r="DW10" s="666"/>
      <c r="DX10" s="666"/>
      <c r="DY10" s="666"/>
      <c r="DZ10" s="666"/>
      <c r="EA10" s="666"/>
      <c r="EB10" s="666"/>
      <c r="EC10" s="706"/>
    </row>
    <row r="11" spans="2:143" ht="11.25" customHeight="1" x14ac:dyDescent="0.2">
      <c r="B11" s="662" t="s">
        <v>248</v>
      </c>
      <c r="C11" s="663"/>
      <c r="D11" s="663"/>
      <c r="E11" s="663"/>
      <c r="F11" s="663"/>
      <c r="G11" s="663"/>
      <c r="H11" s="663"/>
      <c r="I11" s="663"/>
      <c r="J11" s="663"/>
      <c r="K11" s="663"/>
      <c r="L11" s="663"/>
      <c r="M11" s="663"/>
      <c r="N11" s="663"/>
      <c r="O11" s="663"/>
      <c r="P11" s="663"/>
      <c r="Q11" s="664"/>
      <c r="R11" s="665">
        <v>244839</v>
      </c>
      <c r="S11" s="666"/>
      <c r="T11" s="666"/>
      <c r="U11" s="666"/>
      <c r="V11" s="666"/>
      <c r="W11" s="666"/>
      <c r="X11" s="666"/>
      <c r="Y11" s="667"/>
      <c r="Z11" s="668">
        <v>3.5</v>
      </c>
      <c r="AA11" s="669"/>
      <c r="AB11" s="669"/>
      <c r="AC11" s="670"/>
      <c r="AD11" s="671">
        <v>244839</v>
      </c>
      <c r="AE11" s="666"/>
      <c r="AF11" s="666"/>
      <c r="AG11" s="666"/>
      <c r="AH11" s="666"/>
      <c r="AI11" s="666"/>
      <c r="AJ11" s="666"/>
      <c r="AK11" s="667"/>
      <c r="AL11" s="668">
        <v>6.9</v>
      </c>
      <c r="AM11" s="669"/>
      <c r="AN11" s="669"/>
      <c r="AO11" s="694"/>
      <c r="AP11" s="662" t="s">
        <v>249</v>
      </c>
      <c r="AQ11" s="663"/>
      <c r="AR11" s="663"/>
      <c r="AS11" s="663"/>
      <c r="AT11" s="663"/>
      <c r="AU11" s="663"/>
      <c r="AV11" s="663"/>
      <c r="AW11" s="663"/>
      <c r="AX11" s="663"/>
      <c r="AY11" s="663"/>
      <c r="AZ11" s="663"/>
      <c r="BA11" s="663"/>
      <c r="BB11" s="663"/>
      <c r="BC11" s="663"/>
      <c r="BD11" s="663"/>
      <c r="BE11" s="663"/>
      <c r="BF11" s="664"/>
      <c r="BG11" s="665">
        <v>94575</v>
      </c>
      <c r="BH11" s="666"/>
      <c r="BI11" s="666"/>
      <c r="BJ11" s="666"/>
      <c r="BK11" s="666"/>
      <c r="BL11" s="666"/>
      <c r="BM11" s="666"/>
      <c r="BN11" s="667"/>
      <c r="BO11" s="692">
        <v>5.9</v>
      </c>
      <c r="BP11" s="692"/>
      <c r="BQ11" s="692"/>
      <c r="BR11" s="692"/>
      <c r="BS11" s="693" t="s">
        <v>129</v>
      </c>
      <c r="BT11" s="693"/>
      <c r="BU11" s="693"/>
      <c r="BV11" s="693"/>
      <c r="BW11" s="693"/>
      <c r="BX11" s="693"/>
      <c r="BY11" s="693"/>
      <c r="BZ11" s="693"/>
      <c r="CA11" s="693"/>
      <c r="CB11" s="751"/>
      <c r="CD11" s="707" t="s">
        <v>250</v>
      </c>
      <c r="CE11" s="704"/>
      <c r="CF11" s="704"/>
      <c r="CG11" s="704"/>
      <c r="CH11" s="704"/>
      <c r="CI11" s="704"/>
      <c r="CJ11" s="704"/>
      <c r="CK11" s="704"/>
      <c r="CL11" s="704"/>
      <c r="CM11" s="704"/>
      <c r="CN11" s="704"/>
      <c r="CO11" s="704"/>
      <c r="CP11" s="704"/>
      <c r="CQ11" s="705"/>
      <c r="CR11" s="665">
        <v>150613</v>
      </c>
      <c r="CS11" s="666"/>
      <c r="CT11" s="666"/>
      <c r="CU11" s="666"/>
      <c r="CV11" s="666"/>
      <c r="CW11" s="666"/>
      <c r="CX11" s="666"/>
      <c r="CY11" s="667"/>
      <c r="CZ11" s="692">
        <v>2.2999999999999998</v>
      </c>
      <c r="DA11" s="692"/>
      <c r="DB11" s="692"/>
      <c r="DC11" s="692"/>
      <c r="DD11" s="671">
        <v>62268</v>
      </c>
      <c r="DE11" s="666"/>
      <c r="DF11" s="666"/>
      <c r="DG11" s="666"/>
      <c r="DH11" s="666"/>
      <c r="DI11" s="666"/>
      <c r="DJ11" s="666"/>
      <c r="DK11" s="666"/>
      <c r="DL11" s="666"/>
      <c r="DM11" s="666"/>
      <c r="DN11" s="666"/>
      <c r="DO11" s="666"/>
      <c r="DP11" s="667"/>
      <c r="DQ11" s="671">
        <v>105118</v>
      </c>
      <c r="DR11" s="666"/>
      <c r="DS11" s="666"/>
      <c r="DT11" s="666"/>
      <c r="DU11" s="666"/>
      <c r="DV11" s="666"/>
      <c r="DW11" s="666"/>
      <c r="DX11" s="666"/>
      <c r="DY11" s="666"/>
      <c r="DZ11" s="666"/>
      <c r="EA11" s="666"/>
      <c r="EB11" s="666"/>
      <c r="EC11" s="706"/>
    </row>
    <row r="12" spans="2:143" ht="11.25" customHeight="1" x14ac:dyDescent="0.2">
      <c r="B12" s="662" t="s">
        <v>251</v>
      </c>
      <c r="C12" s="663"/>
      <c r="D12" s="663"/>
      <c r="E12" s="663"/>
      <c r="F12" s="663"/>
      <c r="G12" s="663"/>
      <c r="H12" s="663"/>
      <c r="I12" s="663"/>
      <c r="J12" s="663"/>
      <c r="K12" s="663"/>
      <c r="L12" s="663"/>
      <c r="M12" s="663"/>
      <c r="N12" s="663"/>
      <c r="O12" s="663"/>
      <c r="P12" s="663"/>
      <c r="Q12" s="664"/>
      <c r="R12" s="665">
        <v>20886</v>
      </c>
      <c r="S12" s="666"/>
      <c r="T12" s="666"/>
      <c r="U12" s="666"/>
      <c r="V12" s="666"/>
      <c r="W12" s="666"/>
      <c r="X12" s="666"/>
      <c r="Y12" s="667"/>
      <c r="Z12" s="692">
        <v>0.3</v>
      </c>
      <c r="AA12" s="692"/>
      <c r="AB12" s="692"/>
      <c r="AC12" s="692"/>
      <c r="AD12" s="693">
        <v>20886</v>
      </c>
      <c r="AE12" s="693"/>
      <c r="AF12" s="693"/>
      <c r="AG12" s="693"/>
      <c r="AH12" s="693"/>
      <c r="AI12" s="693"/>
      <c r="AJ12" s="693"/>
      <c r="AK12" s="693"/>
      <c r="AL12" s="668">
        <v>0.6</v>
      </c>
      <c r="AM12" s="669"/>
      <c r="AN12" s="669"/>
      <c r="AO12" s="694"/>
      <c r="AP12" s="662" t="s">
        <v>252</v>
      </c>
      <c r="AQ12" s="663"/>
      <c r="AR12" s="663"/>
      <c r="AS12" s="663"/>
      <c r="AT12" s="663"/>
      <c r="AU12" s="663"/>
      <c r="AV12" s="663"/>
      <c r="AW12" s="663"/>
      <c r="AX12" s="663"/>
      <c r="AY12" s="663"/>
      <c r="AZ12" s="663"/>
      <c r="BA12" s="663"/>
      <c r="BB12" s="663"/>
      <c r="BC12" s="663"/>
      <c r="BD12" s="663"/>
      <c r="BE12" s="663"/>
      <c r="BF12" s="664"/>
      <c r="BG12" s="665">
        <v>905429</v>
      </c>
      <c r="BH12" s="666"/>
      <c r="BI12" s="666"/>
      <c r="BJ12" s="666"/>
      <c r="BK12" s="666"/>
      <c r="BL12" s="666"/>
      <c r="BM12" s="666"/>
      <c r="BN12" s="667"/>
      <c r="BO12" s="692">
        <v>56.1</v>
      </c>
      <c r="BP12" s="692"/>
      <c r="BQ12" s="692"/>
      <c r="BR12" s="692"/>
      <c r="BS12" s="693" t="s">
        <v>129</v>
      </c>
      <c r="BT12" s="693"/>
      <c r="BU12" s="693"/>
      <c r="BV12" s="693"/>
      <c r="BW12" s="693"/>
      <c r="BX12" s="693"/>
      <c r="BY12" s="693"/>
      <c r="BZ12" s="693"/>
      <c r="CA12" s="693"/>
      <c r="CB12" s="751"/>
      <c r="CD12" s="707" t="s">
        <v>253</v>
      </c>
      <c r="CE12" s="704"/>
      <c r="CF12" s="704"/>
      <c r="CG12" s="704"/>
      <c r="CH12" s="704"/>
      <c r="CI12" s="704"/>
      <c r="CJ12" s="704"/>
      <c r="CK12" s="704"/>
      <c r="CL12" s="704"/>
      <c r="CM12" s="704"/>
      <c r="CN12" s="704"/>
      <c r="CO12" s="704"/>
      <c r="CP12" s="704"/>
      <c r="CQ12" s="705"/>
      <c r="CR12" s="665">
        <v>300562</v>
      </c>
      <c r="CS12" s="666"/>
      <c r="CT12" s="666"/>
      <c r="CU12" s="666"/>
      <c r="CV12" s="666"/>
      <c r="CW12" s="666"/>
      <c r="CX12" s="666"/>
      <c r="CY12" s="667"/>
      <c r="CZ12" s="692">
        <v>4.5999999999999996</v>
      </c>
      <c r="DA12" s="692"/>
      <c r="DB12" s="692"/>
      <c r="DC12" s="692"/>
      <c r="DD12" s="671">
        <v>3652</v>
      </c>
      <c r="DE12" s="666"/>
      <c r="DF12" s="666"/>
      <c r="DG12" s="666"/>
      <c r="DH12" s="666"/>
      <c r="DI12" s="666"/>
      <c r="DJ12" s="666"/>
      <c r="DK12" s="666"/>
      <c r="DL12" s="666"/>
      <c r="DM12" s="666"/>
      <c r="DN12" s="666"/>
      <c r="DO12" s="666"/>
      <c r="DP12" s="667"/>
      <c r="DQ12" s="671">
        <v>184659</v>
      </c>
      <c r="DR12" s="666"/>
      <c r="DS12" s="666"/>
      <c r="DT12" s="666"/>
      <c r="DU12" s="666"/>
      <c r="DV12" s="666"/>
      <c r="DW12" s="666"/>
      <c r="DX12" s="666"/>
      <c r="DY12" s="666"/>
      <c r="DZ12" s="666"/>
      <c r="EA12" s="666"/>
      <c r="EB12" s="666"/>
      <c r="EC12" s="706"/>
    </row>
    <row r="13" spans="2:143" ht="11.25" customHeight="1" x14ac:dyDescent="0.2">
      <c r="B13" s="662" t="s">
        <v>254</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255</v>
      </c>
      <c r="AQ13" s="663"/>
      <c r="AR13" s="663"/>
      <c r="AS13" s="663"/>
      <c r="AT13" s="663"/>
      <c r="AU13" s="663"/>
      <c r="AV13" s="663"/>
      <c r="AW13" s="663"/>
      <c r="AX13" s="663"/>
      <c r="AY13" s="663"/>
      <c r="AZ13" s="663"/>
      <c r="BA13" s="663"/>
      <c r="BB13" s="663"/>
      <c r="BC13" s="663"/>
      <c r="BD13" s="663"/>
      <c r="BE13" s="663"/>
      <c r="BF13" s="664"/>
      <c r="BG13" s="665">
        <v>786575</v>
      </c>
      <c r="BH13" s="666"/>
      <c r="BI13" s="666"/>
      <c r="BJ13" s="666"/>
      <c r="BK13" s="666"/>
      <c r="BL13" s="666"/>
      <c r="BM13" s="666"/>
      <c r="BN13" s="667"/>
      <c r="BO13" s="692">
        <v>48.7</v>
      </c>
      <c r="BP13" s="692"/>
      <c r="BQ13" s="692"/>
      <c r="BR13" s="692"/>
      <c r="BS13" s="693" t="s">
        <v>129</v>
      </c>
      <c r="BT13" s="693"/>
      <c r="BU13" s="693"/>
      <c r="BV13" s="693"/>
      <c r="BW13" s="693"/>
      <c r="BX13" s="693"/>
      <c r="BY13" s="693"/>
      <c r="BZ13" s="693"/>
      <c r="CA13" s="693"/>
      <c r="CB13" s="751"/>
      <c r="CD13" s="707" t="s">
        <v>256</v>
      </c>
      <c r="CE13" s="704"/>
      <c r="CF13" s="704"/>
      <c r="CG13" s="704"/>
      <c r="CH13" s="704"/>
      <c r="CI13" s="704"/>
      <c r="CJ13" s="704"/>
      <c r="CK13" s="704"/>
      <c r="CL13" s="704"/>
      <c r="CM13" s="704"/>
      <c r="CN13" s="704"/>
      <c r="CO13" s="704"/>
      <c r="CP13" s="704"/>
      <c r="CQ13" s="705"/>
      <c r="CR13" s="665">
        <v>516663</v>
      </c>
      <c r="CS13" s="666"/>
      <c r="CT13" s="666"/>
      <c r="CU13" s="666"/>
      <c r="CV13" s="666"/>
      <c r="CW13" s="666"/>
      <c r="CX13" s="666"/>
      <c r="CY13" s="667"/>
      <c r="CZ13" s="692">
        <v>7.9</v>
      </c>
      <c r="DA13" s="692"/>
      <c r="DB13" s="692"/>
      <c r="DC13" s="692"/>
      <c r="DD13" s="671">
        <v>222941</v>
      </c>
      <c r="DE13" s="666"/>
      <c r="DF13" s="666"/>
      <c r="DG13" s="666"/>
      <c r="DH13" s="666"/>
      <c r="DI13" s="666"/>
      <c r="DJ13" s="666"/>
      <c r="DK13" s="666"/>
      <c r="DL13" s="666"/>
      <c r="DM13" s="666"/>
      <c r="DN13" s="666"/>
      <c r="DO13" s="666"/>
      <c r="DP13" s="667"/>
      <c r="DQ13" s="671">
        <v>361873</v>
      </c>
      <c r="DR13" s="666"/>
      <c r="DS13" s="666"/>
      <c r="DT13" s="666"/>
      <c r="DU13" s="666"/>
      <c r="DV13" s="666"/>
      <c r="DW13" s="666"/>
      <c r="DX13" s="666"/>
      <c r="DY13" s="666"/>
      <c r="DZ13" s="666"/>
      <c r="EA13" s="666"/>
      <c r="EB13" s="666"/>
      <c r="EC13" s="706"/>
    </row>
    <row r="14" spans="2:143" ht="11.25" customHeight="1" x14ac:dyDescent="0.2">
      <c r="B14" s="662" t="s">
        <v>257</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258</v>
      </c>
      <c r="AQ14" s="663"/>
      <c r="AR14" s="663"/>
      <c r="AS14" s="663"/>
      <c r="AT14" s="663"/>
      <c r="AU14" s="663"/>
      <c r="AV14" s="663"/>
      <c r="AW14" s="663"/>
      <c r="AX14" s="663"/>
      <c r="AY14" s="663"/>
      <c r="AZ14" s="663"/>
      <c r="BA14" s="663"/>
      <c r="BB14" s="663"/>
      <c r="BC14" s="663"/>
      <c r="BD14" s="663"/>
      <c r="BE14" s="663"/>
      <c r="BF14" s="664"/>
      <c r="BG14" s="665">
        <v>37511</v>
      </c>
      <c r="BH14" s="666"/>
      <c r="BI14" s="666"/>
      <c r="BJ14" s="666"/>
      <c r="BK14" s="666"/>
      <c r="BL14" s="666"/>
      <c r="BM14" s="666"/>
      <c r="BN14" s="667"/>
      <c r="BO14" s="692">
        <v>2.2999999999999998</v>
      </c>
      <c r="BP14" s="692"/>
      <c r="BQ14" s="692"/>
      <c r="BR14" s="692"/>
      <c r="BS14" s="693" t="s">
        <v>129</v>
      </c>
      <c r="BT14" s="693"/>
      <c r="BU14" s="693"/>
      <c r="BV14" s="693"/>
      <c r="BW14" s="693"/>
      <c r="BX14" s="693"/>
      <c r="BY14" s="693"/>
      <c r="BZ14" s="693"/>
      <c r="CA14" s="693"/>
      <c r="CB14" s="751"/>
      <c r="CD14" s="707" t="s">
        <v>259</v>
      </c>
      <c r="CE14" s="704"/>
      <c r="CF14" s="704"/>
      <c r="CG14" s="704"/>
      <c r="CH14" s="704"/>
      <c r="CI14" s="704"/>
      <c r="CJ14" s="704"/>
      <c r="CK14" s="704"/>
      <c r="CL14" s="704"/>
      <c r="CM14" s="704"/>
      <c r="CN14" s="704"/>
      <c r="CO14" s="704"/>
      <c r="CP14" s="704"/>
      <c r="CQ14" s="705"/>
      <c r="CR14" s="665">
        <v>262474</v>
      </c>
      <c r="CS14" s="666"/>
      <c r="CT14" s="666"/>
      <c r="CU14" s="666"/>
      <c r="CV14" s="666"/>
      <c r="CW14" s="666"/>
      <c r="CX14" s="666"/>
      <c r="CY14" s="667"/>
      <c r="CZ14" s="692">
        <v>4</v>
      </c>
      <c r="DA14" s="692"/>
      <c r="DB14" s="692"/>
      <c r="DC14" s="692"/>
      <c r="DD14" s="671">
        <v>73200</v>
      </c>
      <c r="DE14" s="666"/>
      <c r="DF14" s="666"/>
      <c r="DG14" s="666"/>
      <c r="DH14" s="666"/>
      <c r="DI14" s="666"/>
      <c r="DJ14" s="666"/>
      <c r="DK14" s="666"/>
      <c r="DL14" s="666"/>
      <c r="DM14" s="666"/>
      <c r="DN14" s="666"/>
      <c r="DO14" s="666"/>
      <c r="DP14" s="667"/>
      <c r="DQ14" s="671">
        <v>169261</v>
      </c>
      <c r="DR14" s="666"/>
      <c r="DS14" s="666"/>
      <c r="DT14" s="666"/>
      <c r="DU14" s="666"/>
      <c r="DV14" s="666"/>
      <c r="DW14" s="666"/>
      <c r="DX14" s="666"/>
      <c r="DY14" s="666"/>
      <c r="DZ14" s="666"/>
      <c r="EA14" s="666"/>
      <c r="EB14" s="666"/>
      <c r="EC14" s="706"/>
    </row>
    <row r="15" spans="2:143" ht="11.25" customHeight="1" x14ac:dyDescent="0.2">
      <c r="B15" s="662" t="s">
        <v>260</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261</v>
      </c>
      <c r="AQ15" s="663"/>
      <c r="AR15" s="663"/>
      <c r="AS15" s="663"/>
      <c r="AT15" s="663"/>
      <c r="AU15" s="663"/>
      <c r="AV15" s="663"/>
      <c r="AW15" s="663"/>
      <c r="AX15" s="663"/>
      <c r="AY15" s="663"/>
      <c r="AZ15" s="663"/>
      <c r="BA15" s="663"/>
      <c r="BB15" s="663"/>
      <c r="BC15" s="663"/>
      <c r="BD15" s="663"/>
      <c r="BE15" s="663"/>
      <c r="BF15" s="664"/>
      <c r="BG15" s="665">
        <v>46638</v>
      </c>
      <c r="BH15" s="666"/>
      <c r="BI15" s="666"/>
      <c r="BJ15" s="666"/>
      <c r="BK15" s="666"/>
      <c r="BL15" s="666"/>
      <c r="BM15" s="666"/>
      <c r="BN15" s="667"/>
      <c r="BO15" s="692">
        <v>2.9</v>
      </c>
      <c r="BP15" s="692"/>
      <c r="BQ15" s="692"/>
      <c r="BR15" s="692"/>
      <c r="BS15" s="693" t="s">
        <v>129</v>
      </c>
      <c r="BT15" s="693"/>
      <c r="BU15" s="693"/>
      <c r="BV15" s="693"/>
      <c r="BW15" s="693"/>
      <c r="BX15" s="693"/>
      <c r="BY15" s="693"/>
      <c r="BZ15" s="693"/>
      <c r="CA15" s="693"/>
      <c r="CB15" s="751"/>
      <c r="CD15" s="707" t="s">
        <v>262</v>
      </c>
      <c r="CE15" s="704"/>
      <c r="CF15" s="704"/>
      <c r="CG15" s="704"/>
      <c r="CH15" s="704"/>
      <c r="CI15" s="704"/>
      <c r="CJ15" s="704"/>
      <c r="CK15" s="704"/>
      <c r="CL15" s="704"/>
      <c r="CM15" s="704"/>
      <c r="CN15" s="704"/>
      <c r="CO15" s="704"/>
      <c r="CP15" s="704"/>
      <c r="CQ15" s="705"/>
      <c r="CR15" s="665">
        <v>498804</v>
      </c>
      <c r="CS15" s="666"/>
      <c r="CT15" s="666"/>
      <c r="CU15" s="666"/>
      <c r="CV15" s="666"/>
      <c r="CW15" s="666"/>
      <c r="CX15" s="666"/>
      <c r="CY15" s="667"/>
      <c r="CZ15" s="692">
        <v>7.6</v>
      </c>
      <c r="DA15" s="692"/>
      <c r="DB15" s="692"/>
      <c r="DC15" s="692"/>
      <c r="DD15" s="671">
        <v>48971</v>
      </c>
      <c r="DE15" s="666"/>
      <c r="DF15" s="666"/>
      <c r="DG15" s="666"/>
      <c r="DH15" s="666"/>
      <c r="DI15" s="666"/>
      <c r="DJ15" s="666"/>
      <c r="DK15" s="666"/>
      <c r="DL15" s="666"/>
      <c r="DM15" s="666"/>
      <c r="DN15" s="666"/>
      <c r="DO15" s="666"/>
      <c r="DP15" s="667"/>
      <c r="DQ15" s="671">
        <v>464763</v>
      </c>
      <c r="DR15" s="666"/>
      <c r="DS15" s="666"/>
      <c r="DT15" s="666"/>
      <c r="DU15" s="666"/>
      <c r="DV15" s="666"/>
      <c r="DW15" s="666"/>
      <c r="DX15" s="666"/>
      <c r="DY15" s="666"/>
      <c r="DZ15" s="666"/>
      <c r="EA15" s="666"/>
      <c r="EB15" s="666"/>
      <c r="EC15" s="706"/>
    </row>
    <row r="16" spans="2:143" ht="11.25" customHeight="1" x14ac:dyDescent="0.2">
      <c r="B16" s="662" t="s">
        <v>263</v>
      </c>
      <c r="C16" s="663"/>
      <c r="D16" s="663"/>
      <c r="E16" s="663"/>
      <c r="F16" s="663"/>
      <c r="G16" s="663"/>
      <c r="H16" s="663"/>
      <c r="I16" s="663"/>
      <c r="J16" s="663"/>
      <c r="K16" s="663"/>
      <c r="L16" s="663"/>
      <c r="M16" s="663"/>
      <c r="N16" s="663"/>
      <c r="O16" s="663"/>
      <c r="P16" s="663"/>
      <c r="Q16" s="664"/>
      <c r="R16" s="665">
        <v>6597</v>
      </c>
      <c r="S16" s="666"/>
      <c r="T16" s="666"/>
      <c r="U16" s="666"/>
      <c r="V16" s="666"/>
      <c r="W16" s="666"/>
      <c r="X16" s="666"/>
      <c r="Y16" s="667"/>
      <c r="Z16" s="692">
        <v>0.1</v>
      </c>
      <c r="AA16" s="692"/>
      <c r="AB16" s="692"/>
      <c r="AC16" s="692"/>
      <c r="AD16" s="693">
        <v>6597</v>
      </c>
      <c r="AE16" s="693"/>
      <c r="AF16" s="693"/>
      <c r="AG16" s="693"/>
      <c r="AH16" s="693"/>
      <c r="AI16" s="693"/>
      <c r="AJ16" s="693"/>
      <c r="AK16" s="693"/>
      <c r="AL16" s="668">
        <v>0.2</v>
      </c>
      <c r="AM16" s="669"/>
      <c r="AN16" s="669"/>
      <c r="AO16" s="694"/>
      <c r="AP16" s="662" t="s">
        <v>264</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707" t="s">
        <v>265</v>
      </c>
      <c r="CE16" s="704"/>
      <c r="CF16" s="704"/>
      <c r="CG16" s="704"/>
      <c r="CH16" s="704"/>
      <c r="CI16" s="704"/>
      <c r="CJ16" s="704"/>
      <c r="CK16" s="704"/>
      <c r="CL16" s="704"/>
      <c r="CM16" s="704"/>
      <c r="CN16" s="704"/>
      <c r="CO16" s="704"/>
      <c r="CP16" s="704"/>
      <c r="CQ16" s="705"/>
      <c r="CR16" s="665">
        <v>235308</v>
      </c>
      <c r="CS16" s="666"/>
      <c r="CT16" s="666"/>
      <c r="CU16" s="666"/>
      <c r="CV16" s="666"/>
      <c r="CW16" s="666"/>
      <c r="CX16" s="666"/>
      <c r="CY16" s="667"/>
      <c r="CZ16" s="692">
        <v>3.6</v>
      </c>
      <c r="DA16" s="692"/>
      <c r="DB16" s="692"/>
      <c r="DC16" s="692"/>
      <c r="DD16" s="671" t="s">
        <v>129</v>
      </c>
      <c r="DE16" s="666"/>
      <c r="DF16" s="666"/>
      <c r="DG16" s="666"/>
      <c r="DH16" s="666"/>
      <c r="DI16" s="666"/>
      <c r="DJ16" s="666"/>
      <c r="DK16" s="666"/>
      <c r="DL16" s="666"/>
      <c r="DM16" s="666"/>
      <c r="DN16" s="666"/>
      <c r="DO16" s="666"/>
      <c r="DP16" s="667"/>
      <c r="DQ16" s="671">
        <v>69501</v>
      </c>
      <c r="DR16" s="666"/>
      <c r="DS16" s="666"/>
      <c r="DT16" s="666"/>
      <c r="DU16" s="666"/>
      <c r="DV16" s="666"/>
      <c r="DW16" s="666"/>
      <c r="DX16" s="666"/>
      <c r="DY16" s="666"/>
      <c r="DZ16" s="666"/>
      <c r="EA16" s="666"/>
      <c r="EB16" s="666"/>
      <c r="EC16" s="706"/>
    </row>
    <row r="17" spans="2:133" ht="11.25" customHeight="1" x14ac:dyDescent="0.2">
      <c r="B17" s="662" t="s">
        <v>266</v>
      </c>
      <c r="C17" s="663"/>
      <c r="D17" s="663"/>
      <c r="E17" s="663"/>
      <c r="F17" s="663"/>
      <c r="G17" s="663"/>
      <c r="H17" s="663"/>
      <c r="I17" s="663"/>
      <c r="J17" s="663"/>
      <c r="K17" s="663"/>
      <c r="L17" s="663"/>
      <c r="M17" s="663"/>
      <c r="N17" s="663"/>
      <c r="O17" s="663"/>
      <c r="P17" s="663"/>
      <c r="Q17" s="664"/>
      <c r="R17" s="665">
        <v>23147</v>
      </c>
      <c r="S17" s="666"/>
      <c r="T17" s="666"/>
      <c r="U17" s="666"/>
      <c r="V17" s="666"/>
      <c r="W17" s="666"/>
      <c r="X17" s="666"/>
      <c r="Y17" s="667"/>
      <c r="Z17" s="692">
        <v>0.3</v>
      </c>
      <c r="AA17" s="692"/>
      <c r="AB17" s="692"/>
      <c r="AC17" s="692"/>
      <c r="AD17" s="693">
        <v>23147</v>
      </c>
      <c r="AE17" s="693"/>
      <c r="AF17" s="693"/>
      <c r="AG17" s="693"/>
      <c r="AH17" s="693"/>
      <c r="AI17" s="693"/>
      <c r="AJ17" s="693"/>
      <c r="AK17" s="693"/>
      <c r="AL17" s="668">
        <v>0.6</v>
      </c>
      <c r="AM17" s="669"/>
      <c r="AN17" s="669"/>
      <c r="AO17" s="694"/>
      <c r="AP17" s="662" t="s">
        <v>267</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707" t="s">
        <v>268</v>
      </c>
      <c r="CE17" s="704"/>
      <c r="CF17" s="704"/>
      <c r="CG17" s="704"/>
      <c r="CH17" s="704"/>
      <c r="CI17" s="704"/>
      <c r="CJ17" s="704"/>
      <c r="CK17" s="704"/>
      <c r="CL17" s="704"/>
      <c r="CM17" s="704"/>
      <c r="CN17" s="704"/>
      <c r="CO17" s="704"/>
      <c r="CP17" s="704"/>
      <c r="CQ17" s="705"/>
      <c r="CR17" s="665">
        <v>448976</v>
      </c>
      <c r="CS17" s="666"/>
      <c r="CT17" s="666"/>
      <c r="CU17" s="666"/>
      <c r="CV17" s="666"/>
      <c r="CW17" s="666"/>
      <c r="CX17" s="666"/>
      <c r="CY17" s="667"/>
      <c r="CZ17" s="692">
        <v>6.8</v>
      </c>
      <c r="DA17" s="692"/>
      <c r="DB17" s="692"/>
      <c r="DC17" s="692"/>
      <c r="DD17" s="671" t="s">
        <v>129</v>
      </c>
      <c r="DE17" s="666"/>
      <c r="DF17" s="666"/>
      <c r="DG17" s="666"/>
      <c r="DH17" s="666"/>
      <c r="DI17" s="666"/>
      <c r="DJ17" s="666"/>
      <c r="DK17" s="666"/>
      <c r="DL17" s="666"/>
      <c r="DM17" s="666"/>
      <c r="DN17" s="666"/>
      <c r="DO17" s="666"/>
      <c r="DP17" s="667"/>
      <c r="DQ17" s="671">
        <v>447332</v>
      </c>
      <c r="DR17" s="666"/>
      <c r="DS17" s="666"/>
      <c r="DT17" s="666"/>
      <c r="DU17" s="666"/>
      <c r="DV17" s="666"/>
      <c r="DW17" s="666"/>
      <c r="DX17" s="666"/>
      <c r="DY17" s="666"/>
      <c r="DZ17" s="666"/>
      <c r="EA17" s="666"/>
      <c r="EB17" s="666"/>
      <c r="EC17" s="706"/>
    </row>
    <row r="18" spans="2:133" ht="11.25" customHeight="1" x14ac:dyDescent="0.2">
      <c r="B18" s="662" t="s">
        <v>269</v>
      </c>
      <c r="C18" s="663"/>
      <c r="D18" s="663"/>
      <c r="E18" s="663"/>
      <c r="F18" s="663"/>
      <c r="G18" s="663"/>
      <c r="H18" s="663"/>
      <c r="I18" s="663"/>
      <c r="J18" s="663"/>
      <c r="K18" s="663"/>
      <c r="L18" s="663"/>
      <c r="M18" s="663"/>
      <c r="N18" s="663"/>
      <c r="O18" s="663"/>
      <c r="P18" s="663"/>
      <c r="Q18" s="664"/>
      <c r="R18" s="665">
        <v>51398</v>
      </c>
      <c r="S18" s="666"/>
      <c r="T18" s="666"/>
      <c r="U18" s="666"/>
      <c r="V18" s="666"/>
      <c r="W18" s="666"/>
      <c r="X18" s="666"/>
      <c r="Y18" s="667"/>
      <c r="Z18" s="692">
        <v>0.7</v>
      </c>
      <c r="AA18" s="692"/>
      <c r="AB18" s="692"/>
      <c r="AC18" s="692"/>
      <c r="AD18" s="693">
        <v>51398</v>
      </c>
      <c r="AE18" s="693"/>
      <c r="AF18" s="693"/>
      <c r="AG18" s="693"/>
      <c r="AH18" s="693"/>
      <c r="AI18" s="693"/>
      <c r="AJ18" s="693"/>
      <c r="AK18" s="693"/>
      <c r="AL18" s="668">
        <v>1.3999999761581421</v>
      </c>
      <c r="AM18" s="669"/>
      <c r="AN18" s="669"/>
      <c r="AO18" s="694"/>
      <c r="AP18" s="662" t="s">
        <v>270</v>
      </c>
      <c r="AQ18" s="663"/>
      <c r="AR18" s="663"/>
      <c r="AS18" s="663"/>
      <c r="AT18" s="663"/>
      <c r="AU18" s="663"/>
      <c r="AV18" s="663"/>
      <c r="AW18" s="663"/>
      <c r="AX18" s="663"/>
      <c r="AY18" s="663"/>
      <c r="AZ18" s="663"/>
      <c r="BA18" s="663"/>
      <c r="BB18" s="663"/>
      <c r="BC18" s="663"/>
      <c r="BD18" s="663"/>
      <c r="BE18" s="663"/>
      <c r="BF18" s="664"/>
      <c r="BG18" s="665">
        <v>5121</v>
      </c>
      <c r="BH18" s="666"/>
      <c r="BI18" s="666"/>
      <c r="BJ18" s="666"/>
      <c r="BK18" s="666"/>
      <c r="BL18" s="666"/>
      <c r="BM18" s="666"/>
      <c r="BN18" s="667"/>
      <c r="BO18" s="692">
        <v>0.3</v>
      </c>
      <c r="BP18" s="692"/>
      <c r="BQ18" s="692"/>
      <c r="BR18" s="692"/>
      <c r="BS18" s="693" t="s">
        <v>129</v>
      </c>
      <c r="BT18" s="693"/>
      <c r="BU18" s="693"/>
      <c r="BV18" s="693"/>
      <c r="BW18" s="693"/>
      <c r="BX18" s="693"/>
      <c r="BY18" s="693"/>
      <c r="BZ18" s="693"/>
      <c r="CA18" s="693"/>
      <c r="CB18" s="751"/>
      <c r="CD18" s="707" t="s">
        <v>271</v>
      </c>
      <c r="CE18" s="704"/>
      <c r="CF18" s="704"/>
      <c r="CG18" s="704"/>
      <c r="CH18" s="704"/>
      <c r="CI18" s="704"/>
      <c r="CJ18" s="704"/>
      <c r="CK18" s="704"/>
      <c r="CL18" s="704"/>
      <c r="CM18" s="704"/>
      <c r="CN18" s="704"/>
      <c r="CO18" s="704"/>
      <c r="CP18" s="704"/>
      <c r="CQ18" s="705"/>
      <c r="CR18" s="665" t="s">
        <v>129</v>
      </c>
      <c r="CS18" s="666"/>
      <c r="CT18" s="666"/>
      <c r="CU18" s="666"/>
      <c r="CV18" s="666"/>
      <c r="CW18" s="666"/>
      <c r="CX18" s="666"/>
      <c r="CY18" s="667"/>
      <c r="CZ18" s="692" t="s">
        <v>129</v>
      </c>
      <c r="DA18" s="692"/>
      <c r="DB18" s="692"/>
      <c r="DC18" s="692"/>
      <c r="DD18" s="671" t="s">
        <v>129</v>
      </c>
      <c r="DE18" s="666"/>
      <c r="DF18" s="666"/>
      <c r="DG18" s="666"/>
      <c r="DH18" s="666"/>
      <c r="DI18" s="666"/>
      <c r="DJ18" s="666"/>
      <c r="DK18" s="666"/>
      <c r="DL18" s="666"/>
      <c r="DM18" s="666"/>
      <c r="DN18" s="666"/>
      <c r="DO18" s="666"/>
      <c r="DP18" s="667"/>
      <c r="DQ18" s="671" t="s">
        <v>129</v>
      </c>
      <c r="DR18" s="666"/>
      <c r="DS18" s="666"/>
      <c r="DT18" s="666"/>
      <c r="DU18" s="666"/>
      <c r="DV18" s="666"/>
      <c r="DW18" s="666"/>
      <c r="DX18" s="666"/>
      <c r="DY18" s="666"/>
      <c r="DZ18" s="666"/>
      <c r="EA18" s="666"/>
      <c r="EB18" s="666"/>
      <c r="EC18" s="706"/>
    </row>
    <row r="19" spans="2:133" ht="11.25" customHeight="1" x14ac:dyDescent="0.2">
      <c r="B19" s="662" t="s">
        <v>272</v>
      </c>
      <c r="C19" s="663"/>
      <c r="D19" s="663"/>
      <c r="E19" s="663"/>
      <c r="F19" s="663"/>
      <c r="G19" s="663"/>
      <c r="H19" s="663"/>
      <c r="I19" s="663"/>
      <c r="J19" s="663"/>
      <c r="K19" s="663"/>
      <c r="L19" s="663"/>
      <c r="M19" s="663"/>
      <c r="N19" s="663"/>
      <c r="O19" s="663"/>
      <c r="P19" s="663"/>
      <c r="Q19" s="664"/>
      <c r="R19" s="665">
        <v>4520</v>
      </c>
      <c r="S19" s="666"/>
      <c r="T19" s="666"/>
      <c r="U19" s="666"/>
      <c r="V19" s="666"/>
      <c r="W19" s="666"/>
      <c r="X19" s="666"/>
      <c r="Y19" s="667"/>
      <c r="Z19" s="692">
        <v>0.1</v>
      </c>
      <c r="AA19" s="692"/>
      <c r="AB19" s="692"/>
      <c r="AC19" s="692"/>
      <c r="AD19" s="693">
        <v>4520</v>
      </c>
      <c r="AE19" s="693"/>
      <c r="AF19" s="693"/>
      <c r="AG19" s="693"/>
      <c r="AH19" s="693"/>
      <c r="AI19" s="693"/>
      <c r="AJ19" s="693"/>
      <c r="AK19" s="693"/>
      <c r="AL19" s="668">
        <v>0.1</v>
      </c>
      <c r="AM19" s="669"/>
      <c r="AN19" s="669"/>
      <c r="AO19" s="694"/>
      <c r="AP19" s="662" t="s">
        <v>273</v>
      </c>
      <c r="AQ19" s="663"/>
      <c r="AR19" s="663"/>
      <c r="AS19" s="663"/>
      <c r="AT19" s="663"/>
      <c r="AU19" s="663"/>
      <c r="AV19" s="663"/>
      <c r="AW19" s="663"/>
      <c r="AX19" s="663"/>
      <c r="AY19" s="663"/>
      <c r="AZ19" s="663"/>
      <c r="BA19" s="663"/>
      <c r="BB19" s="663"/>
      <c r="BC19" s="663"/>
      <c r="BD19" s="663"/>
      <c r="BE19" s="663"/>
      <c r="BF19" s="664"/>
      <c r="BG19" s="665">
        <v>2292</v>
      </c>
      <c r="BH19" s="666"/>
      <c r="BI19" s="666"/>
      <c r="BJ19" s="666"/>
      <c r="BK19" s="666"/>
      <c r="BL19" s="666"/>
      <c r="BM19" s="666"/>
      <c r="BN19" s="667"/>
      <c r="BO19" s="692">
        <v>0.1</v>
      </c>
      <c r="BP19" s="692"/>
      <c r="BQ19" s="692"/>
      <c r="BR19" s="692"/>
      <c r="BS19" s="693" t="s">
        <v>129</v>
      </c>
      <c r="BT19" s="693"/>
      <c r="BU19" s="693"/>
      <c r="BV19" s="693"/>
      <c r="BW19" s="693"/>
      <c r="BX19" s="693"/>
      <c r="BY19" s="693"/>
      <c r="BZ19" s="693"/>
      <c r="CA19" s="693"/>
      <c r="CB19" s="751"/>
      <c r="CD19" s="707" t="s">
        <v>274</v>
      </c>
      <c r="CE19" s="704"/>
      <c r="CF19" s="704"/>
      <c r="CG19" s="704"/>
      <c r="CH19" s="704"/>
      <c r="CI19" s="704"/>
      <c r="CJ19" s="704"/>
      <c r="CK19" s="704"/>
      <c r="CL19" s="704"/>
      <c r="CM19" s="704"/>
      <c r="CN19" s="704"/>
      <c r="CO19" s="704"/>
      <c r="CP19" s="704"/>
      <c r="CQ19" s="705"/>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6"/>
    </row>
    <row r="20" spans="2:133" ht="11.25" customHeight="1" x14ac:dyDescent="0.2">
      <c r="B20" s="662" t="s">
        <v>275</v>
      </c>
      <c r="C20" s="663"/>
      <c r="D20" s="663"/>
      <c r="E20" s="663"/>
      <c r="F20" s="663"/>
      <c r="G20" s="663"/>
      <c r="H20" s="663"/>
      <c r="I20" s="663"/>
      <c r="J20" s="663"/>
      <c r="K20" s="663"/>
      <c r="L20" s="663"/>
      <c r="M20" s="663"/>
      <c r="N20" s="663"/>
      <c r="O20" s="663"/>
      <c r="P20" s="663"/>
      <c r="Q20" s="664"/>
      <c r="R20" s="665">
        <v>2072</v>
      </c>
      <c r="S20" s="666"/>
      <c r="T20" s="666"/>
      <c r="U20" s="666"/>
      <c r="V20" s="666"/>
      <c r="W20" s="666"/>
      <c r="X20" s="666"/>
      <c r="Y20" s="667"/>
      <c r="Z20" s="692">
        <v>0</v>
      </c>
      <c r="AA20" s="692"/>
      <c r="AB20" s="692"/>
      <c r="AC20" s="692"/>
      <c r="AD20" s="693">
        <v>2072</v>
      </c>
      <c r="AE20" s="693"/>
      <c r="AF20" s="693"/>
      <c r="AG20" s="693"/>
      <c r="AH20" s="693"/>
      <c r="AI20" s="693"/>
      <c r="AJ20" s="693"/>
      <c r="AK20" s="693"/>
      <c r="AL20" s="668">
        <v>0.1</v>
      </c>
      <c r="AM20" s="669"/>
      <c r="AN20" s="669"/>
      <c r="AO20" s="694"/>
      <c r="AP20" s="662" t="s">
        <v>276</v>
      </c>
      <c r="AQ20" s="663"/>
      <c r="AR20" s="663"/>
      <c r="AS20" s="663"/>
      <c r="AT20" s="663"/>
      <c r="AU20" s="663"/>
      <c r="AV20" s="663"/>
      <c r="AW20" s="663"/>
      <c r="AX20" s="663"/>
      <c r="AY20" s="663"/>
      <c r="AZ20" s="663"/>
      <c r="BA20" s="663"/>
      <c r="BB20" s="663"/>
      <c r="BC20" s="663"/>
      <c r="BD20" s="663"/>
      <c r="BE20" s="663"/>
      <c r="BF20" s="664"/>
      <c r="BG20" s="665">
        <v>2292</v>
      </c>
      <c r="BH20" s="666"/>
      <c r="BI20" s="666"/>
      <c r="BJ20" s="666"/>
      <c r="BK20" s="666"/>
      <c r="BL20" s="666"/>
      <c r="BM20" s="666"/>
      <c r="BN20" s="667"/>
      <c r="BO20" s="692">
        <v>0.1</v>
      </c>
      <c r="BP20" s="692"/>
      <c r="BQ20" s="692"/>
      <c r="BR20" s="692"/>
      <c r="BS20" s="693" t="s">
        <v>129</v>
      </c>
      <c r="BT20" s="693"/>
      <c r="BU20" s="693"/>
      <c r="BV20" s="693"/>
      <c r="BW20" s="693"/>
      <c r="BX20" s="693"/>
      <c r="BY20" s="693"/>
      <c r="BZ20" s="693"/>
      <c r="CA20" s="693"/>
      <c r="CB20" s="751"/>
      <c r="CD20" s="707" t="s">
        <v>277</v>
      </c>
      <c r="CE20" s="704"/>
      <c r="CF20" s="704"/>
      <c r="CG20" s="704"/>
      <c r="CH20" s="704"/>
      <c r="CI20" s="704"/>
      <c r="CJ20" s="704"/>
      <c r="CK20" s="704"/>
      <c r="CL20" s="704"/>
      <c r="CM20" s="704"/>
      <c r="CN20" s="704"/>
      <c r="CO20" s="704"/>
      <c r="CP20" s="704"/>
      <c r="CQ20" s="705"/>
      <c r="CR20" s="665">
        <v>6570208</v>
      </c>
      <c r="CS20" s="666"/>
      <c r="CT20" s="666"/>
      <c r="CU20" s="666"/>
      <c r="CV20" s="666"/>
      <c r="CW20" s="666"/>
      <c r="CX20" s="666"/>
      <c r="CY20" s="667"/>
      <c r="CZ20" s="692">
        <v>100</v>
      </c>
      <c r="DA20" s="692"/>
      <c r="DB20" s="692"/>
      <c r="DC20" s="692"/>
      <c r="DD20" s="671">
        <v>445742</v>
      </c>
      <c r="DE20" s="666"/>
      <c r="DF20" s="666"/>
      <c r="DG20" s="666"/>
      <c r="DH20" s="666"/>
      <c r="DI20" s="666"/>
      <c r="DJ20" s="666"/>
      <c r="DK20" s="666"/>
      <c r="DL20" s="666"/>
      <c r="DM20" s="666"/>
      <c r="DN20" s="666"/>
      <c r="DO20" s="666"/>
      <c r="DP20" s="667"/>
      <c r="DQ20" s="671">
        <v>4979007</v>
      </c>
      <c r="DR20" s="666"/>
      <c r="DS20" s="666"/>
      <c r="DT20" s="666"/>
      <c r="DU20" s="666"/>
      <c r="DV20" s="666"/>
      <c r="DW20" s="666"/>
      <c r="DX20" s="666"/>
      <c r="DY20" s="666"/>
      <c r="DZ20" s="666"/>
      <c r="EA20" s="666"/>
      <c r="EB20" s="666"/>
      <c r="EC20" s="706"/>
    </row>
    <row r="21" spans="2:133" ht="11.25" customHeight="1" x14ac:dyDescent="0.2">
      <c r="B21" s="662" t="s">
        <v>278</v>
      </c>
      <c r="C21" s="663"/>
      <c r="D21" s="663"/>
      <c r="E21" s="663"/>
      <c r="F21" s="663"/>
      <c r="G21" s="663"/>
      <c r="H21" s="663"/>
      <c r="I21" s="663"/>
      <c r="J21" s="663"/>
      <c r="K21" s="663"/>
      <c r="L21" s="663"/>
      <c r="M21" s="663"/>
      <c r="N21" s="663"/>
      <c r="O21" s="663"/>
      <c r="P21" s="663"/>
      <c r="Q21" s="664"/>
      <c r="R21" s="665">
        <v>876</v>
      </c>
      <c r="S21" s="666"/>
      <c r="T21" s="666"/>
      <c r="U21" s="666"/>
      <c r="V21" s="666"/>
      <c r="W21" s="666"/>
      <c r="X21" s="666"/>
      <c r="Y21" s="667"/>
      <c r="Z21" s="692">
        <v>0</v>
      </c>
      <c r="AA21" s="692"/>
      <c r="AB21" s="692"/>
      <c r="AC21" s="692"/>
      <c r="AD21" s="693">
        <v>876</v>
      </c>
      <c r="AE21" s="693"/>
      <c r="AF21" s="693"/>
      <c r="AG21" s="693"/>
      <c r="AH21" s="693"/>
      <c r="AI21" s="693"/>
      <c r="AJ21" s="693"/>
      <c r="AK21" s="693"/>
      <c r="AL21" s="668">
        <v>0</v>
      </c>
      <c r="AM21" s="669"/>
      <c r="AN21" s="669"/>
      <c r="AO21" s="694"/>
      <c r="AP21" s="758" t="s">
        <v>279</v>
      </c>
      <c r="AQ21" s="765"/>
      <c r="AR21" s="765"/>
      <c r="AS21" s="765"/>
      <c r="AT21" s="765"/>
      <c r="AU21" s="765"/>
      <c r="AV21" s="765"/>
      <c r="AW21" s="765"/>
      <c r="AX21" s="765"/>
      <c r="AY21" s="765"/>
      <c r="AZ21" s="765"/>
      <c r="BA21" s="765"/>
      <c r="BB21" s="765"/>
      <c r="BC21" s="765"/>
      <c r="BD21" s="765"/>
      <c r="BE21" s="765"/>
      <c r="BF21" s="760"/>
      <c r="BG21" s="665">
        <v>2292</v>
      </c>
      <c r="BH21" s="666"/>
      <c r="BI21" s="666"/>
      <c r="BJ21" s="666"/>
      <c r="BK21" s="666"/>
      <c r="BL21" s="666"/>
      <c r="BM21" s="666"/>
      <c r="BN21" s="667"/>
      <c r="BO21" s="692">
        <v>0.1</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280</v>
      </c>
      <c r="C22" s="729"/>
      <c r="D22" s="729"/>
      <c r="E22" s="729"/>
      <c r="F22" s="729"/>
      <c r="G22" s="729"/>
      <c r="H22" s="729"/>
      <c r="I22" s="729"/>
      <c r="J22" s="729"/>
      <c r="K22" s="729"/>
      <c r="L22" s="729"/>
      <c r="M22" s="729"/>
      <c r="N22" s="729"/>
      <c r="O22" s="729"/>
      <c r="P22" s="729"/>
      <c r="Q22" s="730"/>
      <c r="R22" s="665">
        <v>43930</v>
      </c>
      <c r="S22" s="666"/>
      <c r="T22" s="666"/>
      <c r="U22" s="666"/>
      <c r="V22" s="666"/>
      <c r="W22" s="666"/>
      <c r="X22" s="666"/>
      <c r="Y22" s="667"/>
      <c r="Z22" s="692">
        <v>0.6</v>
      </c>
      <c r="AA22" s="692"/>
      <c r="AB22" s="692"/>
      <c r="AC22" s="692"/>
      <c r="AD22" s="693">
        <v>43930</v>
      </c>
      <c r="AE22" s="693"/>
      <c r="AF22" s="693"/>
      <c r="AG22" s="693"/>
      <c r="AH22" s="693"/>
      <c r="AI22" s="693"/>
      <c r="AJ22" s="693"/>
      <c r="AK22" s="693"/>
      <c r="AL22" s="668">
        <v>1.2000000476837158</v>
      </c>
      <c r="AM22" s="669"/>
      <c r="AN22" s="669"/>
      <c r="AO22" s="694"/>
      <c r="AP22" s="758" t="s">
        <v>281</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282</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283</v>
      </c>
      <c r="C23" s="663"/>
      <c r="D23" s="663"/>
      <c r="E23" s="663"/>
      <c r="F23" s="663"/>
      <c r="G23" s="663"/>
      <c r="H23" s="663"/>
      <c r="I23" s="663"/>
      <c r="J23" s="663"/>
      <c r="K23" s="663"/>
      <c r="L23" s="663"/>
      <c r="M23" s="663"/>
      <c r="N23" s="663"/>
      <c r="O23" s="663"/>
      <c r="P23" s="663"/>
      <c r="Q23" s="664"/>
      <c r="R23" s="665">
        <v>1679422</v>
      </c>
      <c r="S23" s="666"/>
      <c r="T23" s="666"/>
      <c r="U23" s="666"/>
      <c r="V23" s="666"/>
      <c r="W23" s="666"/>
      <c r="X23" s="666"/>
      <c r="Y23" s="667"/>
      <c r="Z23" s="692">
        <v>24.2</v>
      </c>
      <c r="AA23" s="692"/>
      <c r="AB23" s="692"/>
      <c r="AC23" s="692"/>
      <c r="AD23" s="693">
        <v>1525020</v>
      </c>
      <c r="AE23" s="693"/>
      <c r="AF23" s="693"/>
      <c r="AG23" s="693"/>
      <c r="AH23" s="693"/>
      <c r="AI23" s="693"/>
      <c r="AJ23" s="693"/>
      <c r="AK23" s="693"/>
      <c r="AL23" s="668">
        <v>42.8</v>
      </c>
      <c r="AM23" s="669"/>
      <c r="AN23" s="669"/>
      <c r="AO23" s="694"/>
      <c r="AP23" s="758" t="s">
        <v>284</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129</v>
      </c>
      <c r="BP23" s="692"/>
      <c r="BQ23" s="692"/>
      <c r="BR23" s="692"/>
      <c r="BS23" s="693" t="s">
        <v>129</v>
      </c>
      <c r="BT23" s="693"/>
      <c r="BU23" s="693"/>
      <c r="BV23" s="693"/>
      <c r="BW23" s="693"/>
      <c r="BX23" s="693"/>
      <c r="BY23" s="693"/>
      <c r="BZ23" s="693"/>
      <c r="CA23" s="693"/>
      <c r="CB23" s="751"/>
      <c r="CD23" s="767" t="s">
        <v>224</v>
      </c>
      <c r="CE23" s="768"/>
      <c r="CF23" s="768"/>
      <c r="CG23" s="768"/>
      <c r="CH23" s="768"/>
      <c r="CI23" s="768"/>
      <c r="CJ23" s="768"/>
      <c r="CK23" s="768"/>
      <c r="CL23" s="768"/>
      <c r="CM23" s="768"/>
      <c r="CN23" s="768"/>
      <c r="CO23" s="768"/>
      <c r="CP23" s="768"/>
      <c r="CQ23" s="769"/>
      <c r="CR23" s="767" t="s">
        <v>285</v>
      </c>
      <c r="CS23" s="768"/>
      <c r="CT23" s="768"/>
      <c r="CU23" s="768"/>
      <c r="CV23" s="768"/>
      <c r="CW23" s="768"/>
      <c r="CX23" s="768"/>
      <c r="CY23" s="769"/>
      <c r="CZ23" s="767" t="s">
        <v>286</v>
      </c>
      <c r="DA23" s="768"/>
      <c r="DB23" s="768"/>
      <c r="DC23" s="769"/>
      <c r="DD23" s="767" t="s">
        <v>287</v>
      </c>
      <c r="DE23" s="768"/>
      <c r="DF23" s="768"/>
      <c r="DG23" s="768"/>
      <c r="DH23" s="768"/>
      <c r="DI23" s="768"/>
      <c r="DJ23" s="768"/>
      <c r="DK23" s="769"/>
      <c r="DL23" s="776" t="s">
        <v>288</v>
      </c>
      <c r="DM23" s="777"/>
      <c r="DN23" s="777"/>
      <c r="DO23" s="777"/>
      <c r="DP23" s="777"/>
      <c r="DQ23" s="777"/>
      <c r="DR23" s="777"/>
      <c r="DS23" s="777"/>
      <c r="DT23" s="777"/>
      <c r="DU23" s="777"/>
      <c r="DV23" s="778"/>
      <c r="DW23" s="767" t="s">
        <v>289</v>
      </c>
      <c r="DX23" s="768"/>
      <c r="DY23" s="768"/>
      <c r="DZ23" s="768"/>
      <c r="EA23" s="768"/>
      <c r="EB23" s="768"/>
      <c r="EC23" s="769"/>
    </row>
    <row r="24" spans="2:133" ht="11.25" customHeight="1" x14ac:dyDescent="0.2">
      <c r="B24" s="662" t="s">
        <v>290</v>
      </c>
      <c r="C24" s="663"/>
      <c r="D24" s="663"/>
      <c r="E24" s="663"/>
      <c r="F24" s="663"/>
      <c r="G24" s="663"/>
      <c r="H24" s="663"/>
      <c r="I24" s="663"/>
      <c r="J24" s="663"/>
      <c r="K24" s="663"/>
      <c r="L24" s="663"/>
      <c r="M24" s="663"/>
      <c r="N24" s="663"/>
      <c r="O24" s="663"/>
      <c r="P24" s="663"/>
      <c r="Q24" s="664"/>
      <c r="R24" s="665">
        <v>1525020</v>
      </c>
      <c r="S24" s="666"/>
      <c r="T24" s="666"/>
      <c r="U24" s="666"/>
      <c r="V24" s="666"/>
      <c r="W24" s="666"/>
      <c r="X24" s="666"/>
      <c r="Y24" s="667"/>
      <c r="Z24" s="692">
        <v>22</v>
      </c>
      <c r="AA24" s="692"/>
      <c r="AB24" s="692"/>
      <c r="AC24" s="692"/>
      <c r="AD24" s="693">
        <v>1525020</v>
      </c>
      <c r="AE24" s="693"/>
      <c r="AF24" s="693"/>
      <c r="AG24" s="693"/>
      <c r="AH24" s="693"/>
      <c r="AI24" s="693"/>
      <c r="AJ24" s="693"/>
      <c r="AK24" s="693"/>
      <c r="AL24" s="668">
        <v>42.8</v>
      </c>
      <c r="AM24" s="669"/>
      <c r="AN24" s="669"/>
      <c r="AO24" s="694"/>
      <c r="AP24" s="758" t="s">
        <v>291</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292</v>
      </c>
      <c r="CE24" s="722"/>
      <c r="CF24" s="722"/>
      <c r="CG24" s="722"/>
      <c r="CH24" s="722"/>
      <c r="CI24" s="722"/>
      <c r="CJ24" s="722"/>
      <c r="CK24" s="722"/>
      <c r="CL24" s="722"/>
      <c r="CM24" s="722"/>
      <c r="CN24" s="722"/>
      <c r="CO24" s="722"/>
      <c r="CP24" s="722"/>
      <c r="CQ24" s="723"/>
      <c r="CR24" s="718">
        <v>2416263</v>
      </c>
      <c r="CS24" s="719"/>
      <c r="CT24" s="719"/>
      <c r="CU24" s="719"/>
      <c r="CV24" s="719"/>
      <c r="CW24" s="719"/>
      <c r="CX24" s="719"/>
      <c r="CY24" s="762"/>
      <c r="CZ24" s="763">
        <v>36.799999999999997</v>
      </c>
      <c r="DA24" s="736"/>
      <c r="DB24" s="736"/>
      <c r="DC24" s="766"/>
      <c r="DD24" s="761">
        <v>1812755</v>
      </c>
      <c r="DE24" s="719"/>
      <c r="DF24" s="719"/>
      <c r="DG24" s="719"/>
      <c r="DH24" s="719"/>
      <c r="DI24" s="719"/>
      <c r="DJ24" s="719"/>
      <c r="DK24" s="762"/>
      <c r="DL24" s="761">
        <v>1778054</v>
      </c>
      <c r="DM24" s="719"/>
      <c r="DN24" s="719"/>
      <c r="DO24" s="719"/>
      <c r="DP24" s="719"/>
      <c r="DQ24" s="719"/>
      <c r="DR24" s="719"/>
      <c r="DS24" s="719"/>
      <c r="DT24" s="719"/>
      <c r="DU24" s="719"/>
      <c r="DV24" s="762"/>
      <c r="DW24" s="763">
        <v>47.5</v>
      </c>
      <c r="DX24" s="736"/>
      <c r="DY24" s="736"/>
      <c r="DZ24" s="736"/>
      <c r="EA24" s="736"/>
      <c r="EB24" s="736"/>
      <c r="EC24" s="764"/>
    </row>
    <row r="25" spans="2:133" ht="11.25" customHeight="1" x14ac:dyDescent="0.2">
      <c r="B25" s="662" t="s">
        <v>293</v>
      </c>
      <c r="C25" s="663"/>
      <c r="D25" s="663"/>
      <c r="E25" s="663"/>
      <c r="F25" s="663"/>
      <c r="G25" s="663"/>
      <c r="H25" s="663"/>
      <c r="I25" s="663"/>
      <c r="J25" s="663"/>
      <c r="K25" s="663"/>
      <c r="L25" s="663"/>
      <c r="M25" s="663"/>
      <c r="N25" s="663"/>
      <c r="O25" s="663"/>
      <c r="P25" s="663"/>
      <c r="Q25" s="664"/>
      <c r="R25" s="665">
        <v>154402</v>
      </c>
      <c r="S25" s="666"/>
      <c r="T25" s="666"/>
      <c r="U25" s="666"/>
      <c r="V25" s="666"/>
      <c r="W25" s="666"/>
      <c r="X25" s="666"/>
      <c r="Y25" s="667"/>
      <c r="Z25" s="692">
        <v>2.2000000000000002</v>
      </c>
      <c r="AA25" s="692"/>
      <c r="AB25" s="692"/>
      <c r="AC25" s="692"/>
      <c r="AD25" s="693" t="s">
        <v>129</v>
      </c>
      <c r="AE25" s="693"/>
      <c r="AF25" s="693"/>
      <c r="AG25" s="693"/>
      <c r="AH25" s="693"/>
      <c r="AI25" s="693"/>
      <c r="AJ25" s="693"/>
      <c r="AK25" s="693"/>
      <c r="AL25" s="668" t="s">
        <v>129</v>
      </c>
      <c r="AM25" s="669"/>
      <c r="AN25" s="669"/>
      <c r="AO25" s="694"/>
      <c r="AP25" s="758" t="s">
        <v>294</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707" t="s">
        <v>295</v>
      </c>
      <c r="CE25" s="704"/>
      <c r="CF25" s="704"/>
      <c r="CG25" s="704"/>
      <c r="CH25" s="704"/>
      <c r="CI25" s="704"/>
      <c r="CJ25" s="704"/>
      <c r="CK25" s="704"/>
      <c r="CL25" s="704"/>
      <c r="CM25" s="704"/>
      <c r="CN25" s="704"/>
      <c r="CO25" s="704"/>
      <c r="CP25" s="704"/>
      <c r="CQ25" s="705"/>
      <c r="CR25" s="665">
        <v>1312343</v>
      </c>
      <c r="CS25" s="676"/>
      <c r="CT25" s="676"/>
      <c r="CU25" s="676"/>
      <c r="CV25" s="676"/>
      <c r="CW25" s="676"/>
      <c r="CX25" s="676"/>
      <c r="CY25" s="677"/>
      <c r="CZ25" s="668">
        <v>20</v>
      </c>
      <c r="DA25" s="678"/>
      <c r="DB25" s="678"/>
      <c r="DC25" s="679"/>
      <c r="DD25" s="671">
        <v>1231056</v>
      </c>
      <c r="DE25" s="676"/>
      <c r="DF25" s="676"/>
      <c r="DG25" s="676"/>
      <c r="DH25" s="676"/>
      <c r="DI25" s="676"/>
      <c r="DJ25" s="676"/>
      <c r="DK25" s="677"/>
      <c r="DL25" s="671">
        <v>1196355</v>
      </c>
      <c r="DM25" s="676"/>
      <c r="DN25" s="676"/>
      <c r="DO25" s="676"/>
      <c r="DP25" s="676"/>
      <c r="DQ25" s="676"/>
      <c r="DR25" s="676"/>
      <c r="DS25" s="676"/>
      <c r="DT25" s="676"/>
      <c r="DU25" s="676"/>
      <c r="DV25" s="677"/>
      <c r="DW25" s="668">
        <v>32</v>
      </c>
      <c r="DX25" s="678"/>
      <c r="DY25" s="678"/>
      <c r="DZ25" s="678"/>
      <c r="EA25" s="678"/>
      <c r="EB25" s="678"/>
      <c r="EC25" s="699"/>
    </row>
    <row r="26" spans="2:133" ht="11.25" customHeight="1" x14ac:dyDescent="0.2">
      <c r="B26" s="662" t="s">
        <v>296</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92" t="s">
        <v>129</v>
      </c>
      <c r="AA26" s="692"/>
      <c r="AB26" s="692"/>
      <c r="AC26" s="692"/>
      <c r="AD26" s="693" t="s">
        <v>129</v>
      </c>
      <c r="AE26" s="693"/>
      <c r="AF26" s="693"/>
      <c r="AG26" s="693"/>
      <c r="AH26" s="693"/>
      <c r="AI26" s="693"/>
      <c r="AJ26" s="693"/>
      <c r="AK26" s="693"/>
      <c r="AL26" s="668" t="s">
        <v>129</v>
      </c>
      <c r="AM26" s="669"/>
      <c r="AN26" s="669"/>
      <c r="AO26" s="694"/>
      <c r="AP26" s="758" t="s">
        <v>297</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707" t="s">
        <v>298</v>
      </c>
      <c r="CE26" s="704"/>
      <c r="CF26" s="704"/>
      <c r="CG26" s="704"/>
      <c r="CH26" s="704"/>
      <c r="CI26" s="704"/>
      <c r="CJ26" s="704"/>
      <c r="CK26" s="704"/>
      <c r="CL26" s="704"/>
      <c r="CM26" s="704"/>
      <c r="CN26" s="704"/>
      <c r="CO26" s="704"/>
      <c r="CP26" s="704"/>
      <c r="CQ26" s="705"/>
      <c r="CR26" s="665">
        <v>787290</v>
      </c>
      <c r="CS26" s="666"/>
      <c r="CT26" s="666"/>
      <c r="CU26" s="666"/>
      <c r="CV26" s="666"/>
      <c r="CW26" s="666"/>
      <c r="CX26" s="666"/>
      <c r="CY26" s="667"/>
      <c r="CZ26" s="668">
        <v>12</v>
      </c>
      <c r="DA26" s="678"/>
      <c r="DB26" s="678"/>
      <c r="DC26" s="679"/>
      <c r="DD26" s="671">
        <v>723070</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x14ac:dyDescent="0.2">
      <c r="B27" s="662" t="s">
        <v>299</v>
      </c>
      <c r="C27" s="663"/>
      <c r="D27" s="663"/>
      <c r="E27" s="663"/>
      <c r="F27" s="663"/>
      <c r="G27" s="663"/>
      <c r="H27" s="663"/>
      <c r="I27" s="663"/>
      <c r="J27" s="663"/>
      <c r="K27" s="663"/>
      <c r="L27" s="663"/>
      <c r="M27" s="663"/>
      <c r="N27" s="663"/>
      <c r="O27" s="663"/>
      <c r="P27" s="663"/>
      <c r="Q27" s="664"/>
      <c r="R27" s="665">
        <v>3710006</v>
      </c>
      <c r="S27" s="666"/>
      <c r="T27" s="666"/>
      <c r="U27" s="666"/>
      <c r="V27" s="666"/>
      <c r="W27" s="666"/>
      <c r="X27" s="666"/>
      <c r="Y27" s="667"/>
      <c r="Z27" s="692">
        <v>53.5</v>
      </c>
      <c r="AA27" s="692"/>
      <c r="AB27" s="692"/>
      <c r="AC27" s="692"/>
      <c r="AD27" s="693">
        <v>3550483</v>
      </c>
      <c r="AE27" s="693"/>
      <c r="AF27" s="693"/>
      <c r="AG27" s="693"/>
      <c r="AH27" s="693"/>
      <c r="AI27" s="693"/>
      <c r="AJ27" s="693"/>
      <c r="AK27" s="693"/>
      <c r="AL27" s="668">
        <v>99.599998474121094</v>
      </c>
      <c r="AM27" s="669"/>
      <c r="AN27" s="669"/>
      <c r="AO27" s="694"/>
      <c r="AP27" s="662" t="s">
        <v>300</v>
      </c>
      <c r="AQ27" s="663"/>
      <c r="AR27" s="663"/>
      <c r="AS27" s="663"/>
      <c r="AT27" s="663"/>
      <c r="AU27" s="663"/>
      <c r="AV27" s="663"/>
      <c r="AW27" s="663"/>
      <c r="AX27" s="663"/>
      <c r="AY27" s="663"/>
      <c r="AZ27" s="663"/>
      <c r="BA27" s="663"/>
      <c r="BB27" s="663"/>
      <c r="BC27" s="663"/>
      <c r="BD27" s="663"/>
      <c r="BE27" s="663"/>
      <c r="BF27" s="664"/>
      <c r="BG27" s="665">
        <v>1615075</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707" t="s">
        <v>301</v>
      </c>
      <c r="CE27" s="704"/>
      <c r="CF27" s="704"/>
      <c r="CG27" s="704"/>
      <c r="CH27" s="704"/>
      <c r="CI27" s="704"/>
      <c r="CJ27" s="704"/>
      <c r="CK27" s="704"/>
      <c r="CL27" s="704"/>
      <c r="CM27" s="704"/>
      <c r="CN27" s="704"/>
      <c r="CO27" s="704"/>
      <c r="CP27" s="704"/>
      <c r="CQ27" s="705"/>
      <c r="CR27" s="665">
        <v>654944</v>
      </c>
      <c r="CS27" s="676"/>
      <c r="CT27" s="676"/>
      <c r="CU27" s="676"/>
      <c r="CV27" s="676"/>
      <c r="CW27" s="676"/>
      <c r="CX27" s="676"/>
      <c r="CY27" s="677"/>
      <c r="CZ27" s="668">
        <v>10</v>
      </c>
      <c r="DA27" s="678"/>
      <c r="DB27" s="678"/>
      <c r="DC27" s="679"/>
      <c r="DD27" s="671">
        <v>134367</v>
      </c>
      <c r="DE27" s="676"/>
      <c r="DF27" s="676"/>
      <c r="DG27" s="676"/>
      <c r="DH27" s="676"/>
      <c r="DI27" s="676"/>
      <c r="DJ27" s="676"/>
      <c r="DK27" s="677"/>
      <c r="DL27" s="671">
        <v>134367</v>
      </c>
      <c r="DM27" s="676"/>
      <c r="DN27" s="676"/>
      <c r="DO27" s="676"/>
      <c r="DP27" s="676"/>
      <c r="DQ27" s="676"/>
      <c r="DR27" s="676"/>
      <c r="DS27" s="676"/>
      <c r="DT27" s="676"/>
      <c r="DU27" s="676"/>
      <c r="DV27" s="677"/>
      <c r="DW27" s="668">
        <v>3.6</v>
      </c>
      <c r="DX27" s="678"/>
      <c r="DY27" s="678"/>
      <c r="DZ27" s="678"/>
      <c r="EA27" s="678"/>
      <c r="EB27" s="678"/>
      <c r="EC27" s="699"/>
    </row>
    <row r="28" spans="2:133" ht="11.25" customHeight="1" x14ac:dyDescent="0.2">
      <c r="B28" s="662" t="s">
        <v>302</v>
      </c>
      <c r="C28" s="663"/>
      <c r="D28" s="663"/>
      <c r="E28" s="663"/>
      <c r="F28" s="663"/>
      <c r="G28" s="663"/>
      <c r="H28" s="663"/>
      <c r="I28" s="663"/>
      <c r="J28" s="663"/>
      <c r="K28" s="663"/>
      <c r="L28" s="663"/>
      <c r="M28" s="663"/>
      <c r="N28" s="663"/>
      <c r="O28" s="663"/>
      <c r="P28" s="663"/>
      <c r="Q28" s="664"/>
      <c r="R28" s="665">
        <v>2041</v>
      </c>
      <c r="S28" s="666"/>
      <c r="T28" s="666"/>
      <c r="U28" s="666"/>
      <c r="V28" s="666"/>
      <c r="W28" s="666"/>
      <c r="X28" s="666"/>
      <c r="Y28" s="667"/>
      <c r="Z28" s="692">
        <v>0</v>
      </c>
      <c r="AA28" s="692"/>
      <c r="AB28" s="692"/>
      <c r="AC28" s="692"/>
      <c r="AD28" s="693">
        <v>2041</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303</v>
      </c>
      <c r="CE28" s="704"/>
      <c r="CF28" s="704"/>
      <c r="CG28" s="704"/>
      <c r="CH28" s="704"/>
      <c r="CI28" s="704"/>
      <c r="CJ28" s="704"/>
      <c r="CK28" s="704"/>
      <c r="CL28" s="704"/>
      <c r="CM28" s="704"/>
      <c r="CN28" s="704"/>
      <c r="CO28" s="704"/>
      <c r="CP28" s="704"/>
      <c r="CQ28" s="705"/>
      <c r="CR28" s="665">
        <v>448976</v>
      </c>
      <c r="CS28" s="666"/>
      <c r="CT28" s="666"/>
      <c r="CU28" s="666"/>
      <c r="CV28" s="666"/>
      <c r="CW28" s="666"/>
      <c r="CX28" s="666"/>
      <c r="CY28" s="667"/>
      <c r="CZ28" s="668">
        <v>6.8</v>
      </c>
      <c r="DA28" s="678"/>
      <c r="DB28" s="678"/>
      <c r="DC28" s="679"/>
      <c r="DD28" s="671">
        <v>447332</v>
      </c>
      <c r="DE28" s="666"/>
      <c r="DF28" s="666"/>
      <c r="DG28" s="666"/>
      <c r="DH28" s="666"/>
      <c r="DI28" s="666"/>
      <c r="DJ28" s="666"/>
      <c r="DK28" s="667"/>
      <c r="DL28" s="671">
        <v>447332</v>
      </c>
      <c r="DM28" s="666"/>
      <c r="DN28" s="666"/>
      <c r="DO28" s="666"/>
      <c r="DP28" s="666"/>
      <c r="DQ28" s="666"/>
      <c r="DR28" s="666"/>
      <c r="DS28" s="666"/>
      <c r="DT28" s="666"/>
      <c r="DU28" s="666"/>
      <c r="DV28" s="667"/>
      <c r="DW28" s="668">
        <v>12</v>
      </c>
      <c r="DX28" s="678"/>
      <c r="DY28" s="678"/>
      <c r="DZ28" s="678"/>
      <c r="EA28" s="678"/>
      <c r="EB28" s="678"/>
      <c r="EC28" s="699"/>
    </row>
    <row r="29" spans="2:133" ht="11.25" customHeight="1" x14ac:dyDescent="0.2">
      <c r="B29" s="662" t="s">
        <v>304</v>
      </c>
      <c r="C29" s="663"/>
      <c r="D29" s="663"/>
      <c r="E29" s="663"/>
      <c r="F29" s="663"/>
      <c r="G29" s="663"/>
      <c r="H29" s="663"/>
      <c r="I29" s="663"/>
      <c r="J29" s="663"/>
      <c r="K29" s="663"/>
      <c r="L29" s="663"/>
      <c r="M29" s="663"/>
      <c r="N29" s="663"/>
      <c r="O29" s="663"/>
      <c r="P29" s="663"/>
      <c r="Q29" s="664"/>
      <c r="R29" s="665">
        <v>33598</v>
      </c>
      <c r="S29" s="666"/>
      <c r="T29" s="666"/>
      <c r="U29" s="666"/>
      <c r="V29" s="666"/>
      <c r="W29" s="666"/>
      <c r="X29" s="666"/>
      <c r="Y29" s="667"/>
      <c r="Z29" s="692">
        <v>0.5</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305</v>
      </c>
      <c r="CE29" s="753"/>
      <c r="CF29" s="707" t="s">
        <v>70</v>
      </c>
      <c r="CG29" s="704"/>
      <c r="CH29" s="704"/>
      <c r="CI29" s="704"/>
      <c r="CJ29" s="704"/>
      <c r="CK29" s="704"/>
      <c r="CL29" s="704"/>
      <c r="CM29" s="704"/>
      <c r="CN29" s="704"/>
      <c r="CO29" s="704"/>
      <c r="CP29" s="704"/>
      <c r="CQ29" s="705"/>
      <c r="CR29" s="665">
        <v>448976</v>
      </c>
      <c r="CS29" s="676"/>
      <c r="CT29" s="676"/>
      <c r="CU29" s="676"/>
      <c r="CV29" s="676"/>
      <c r="CW29" s="676"/>
      <c r="CX29" s="676"/>
      <c r="CY29" s="677"/>
      <c r="CZ29" s="668">
        <v>6.8</v>
      </c>
      <c r="DA29" s="678"/>
      <c r="DB29" s="678"/>
      <c r="DC29" s="679"/>
      <c r="DD29" s="671">
        <v>447332</v>
      </c>
      <c r="DE29" s="676"/>
      <c r="DF29" s="676"/>
      <c r="DG29" s="676"/>
      <c r="DH29" s="676"/>
      <c r="DI29" s="676"/>
      <c r="DJ29" s="676"/>
      <c r="DK29" s="677"/>
      <c r="DL29" s="671">
        <v>447332</v>
      </c>
      <c r="DM29" s="676"/>
      <c r="DN29" s="676"/>
      <c r="DO29" s="676"/>
      <c r="DP29" s="676"/>
      <c r="DQ29" s="676"/>
      <c r="DR29" s="676"/>
      <c r="DS29" s="676"/>
      <c r="DT29" s="676"/>
      <c r="DU29" s="676"/>
      <c r="DV29" s="677"/>
      <c r="DW29" s="668">
        <v>12</v>
      </c>
      <c r="DX29" s="678"/>
      <c r="DY29" s="678"/>
      <c r="DZ29" s="678"/>
      <c r="EA29" s="678"/>
      <c r="EB29" s="678"/>
      <c r="EC29" s="699"/>
    </row>
    <row r="30" spans="2:133" ht="11.25" customHeight="1" x14ac:dyDescent="0.2">
      <c r="B30" s="662" t="s">
        <v>306</v>
      </c>
      <c r="C30" s="663"/>
      <c r="D30" s="663"/>
      <c r="E30" s="663"/>
      <c r="F30" s="663"/>
      <c r="G30" s="663"/>
      <c r="H30" s="663"/>
      <c r="I30" s="663"/>
      <c r="J30" s="663"/>
      <c r="K30" s="663"/>
      <c r="L30" s="663"/>
      <c r="M30" s="663"/>
      <c r="N30" s="663"/>
      <c r="O30" s="663"/>
      <c r="P30" s="663"/>
      <c r="Q30" s="664"/>
      <c r="R30" s="665">
        <v>120565</v>
      </c>
      <c r="S30" s="666"/>
      <c r="T30" s="666"/>
      <c r="U30" s="666"/>
      <c r="V30" s="666"/>
      <c r="W30" s="666"/>
      <c r="X30" s="666"/>
      <c r="Y30" s="667"/>
      <c r="Z30" s="692">
        <v>1.7</v>
      </c>
      <c r="AA30" s="692"/>
      <c r="AB30" s="692"/>
      <c r="AC30" s="692"/>
      <c r="AD30" s="693">
        <v>3450</v>
      </c>
      <c r="AE30" s="693"/>
      <c r="AF30" s="693"/>
      <c r="AG30" s="693"/>
      <c r="AH30" s="693"/>
      <c r="AI30" s="693"/>
      <c r="AJ30" s="693"/>
      <c r="AK30" s="693"/>
      <c r="AL30" s="668">
        <v>0.1</v>
      </c>
      <c r="AM30" s="669"/>
      <c r="AN30" s="669"/>
      <c r="AO30" s="694"/>
      <c r="AP30" s="724" t="s">
        <v>224</v>
      </c>
      <c r="AQ30" s="725"/>
      <c r="AR30" s="725"/>
      <c r="AS30" s="725"/>
      <c r="AT30" s="725"/>
      <c r="AU30" s="725"/>
      <c r="AV30" s="725"/>
      <c r="AW30" s="725"/>
      <c r="AX30" s="725"/>
      <c r="AY30" s="725"/>
      <c r="AZ30" s="725"/>
      <c r="BA30" s="725"/>
      <c r="BB30" s="725"/>
      <c r="BC30" s="725"/>
      <c r="BD30" s="725"/>
      <c r="BE30" s="725"/>
      <c r="BF30" s="726"/>
      <c r="BG30" s="724" t="s">
        <v>307</v>
      </c>
      <c r="BH30" s="749"/>
      <c r="BI30" s="749"/>
      <c r="BJ30" s="749"/>
      <c r="BK30" s="749"/>
      <c r="BL30" s="749"/>
      <c r="BM30" s="749"/>
      <c r="BN30" s="749"/>
      <c r="BO30" s="749"/>
      <c r="BP30" s="749"/>
      <c r="BQ30" s="750"/>
      <c r="BR30" s="724" t="s">
        <v>308</v>
      </c>
      <c r="BS30" s="749"/>
      <c r="BT30" s="749"/>
      <c r="BU30" s="749"/>
      <c r="BV30" s="749"/>
      <c r="BW30" s="749"/>
      <c r="BX30" s="749"/>
      <c r="BY30" s="749"/>
      <c r="BZ30" s="749"/>
      <c r="CA30" s="749"/>
      <c r="CB30" s="750"/>
      <c r="CD30" s="754"/>
      <c r="CE30" s="755"/>
      <c r="CF30" s="707" t="s">
        <v>309</v>
      </c>
      <c r="CG30" s="704"/>
      <c r="CH30" s="704"/>
      <c r="CI30" s="704"/>
      <c r="CJ30" s="704"/>
      <c r="CK30" s="704"/>
      <c r="CL30" s="704"/>
      <c r="CM30" s="704"/>
      <c r="CN30" s="704"/>
      <c r="CO30" s="704"/>
      <c r="CP30" s="704"/>
      <c r="CQ30" s="705"/>
      <c r="CR30" s="665">
        <v>433692</v>
      </c>
      <c r="CS30" s="666"/>
      <c r="CT30" s="666"/>
      <c r="CU30" s="666"/>
      <c r="CV30" s="666"/>
      <c r="CW30" s="666"/>
      <c r="CX30" s="666"/>
      <c r="CY30" s="667"/>
      <c r="CZ30" s="668">
        <v>6.6</v>
      </c>
      <c r="DA30" s="678"/>
      <c r="DB30" s="678"/>
      <c r="DC30" s="679"/>
      <c r="DD30" s="671">
        <v>432295</v>
      </c>
      <c r="DE30" s="666"/>
      <c r="DF30" s="666"/>
      <c r="DG30" s="666"/>
      <c r="DH30" s="666"/>
      <c r="DI30" s="666"/>
      <c r="DJ30" s="666"/>
      <c r="DK30" s="667"/>
      <c r="DL30" s="671">
        <v>432295</v>
      </c>
      <c r="DM30" s="666"/>
      <c r="DN30" s="666"/>
      <c r="DO30" s="666"/>
      <c r="DP30" s="666"/>
      <c r="DQ30" s="666"/>
      <c r="DR30" s="666"/>
      <c r="DS30" s="666"/>
      <c r="DT30" s="666"/>
      <c r="DU30" s="666"/>
      <c r="DV30" s="667"/>
      <c r="DW30" s="668">
        <v>11.5</v>
      </c>
      <c r="DX30" s="678"/>
      <c r="DY30" s="678"/>
      <c r="DZ30" s="678"/>
      <c r="EA30" s="678"/>
      <c r="EB30" s="678"/>
      <c r="EC30" s="699"/>
    </row>
    <row r="31" spans="2:133" ht="11.25" customHeight="1" x14ac:dyDescent="0.2">
      <c r="B31" s="662" t="s">
        <v>310</v>
      </c>
      <c r="C31" s="663"/>
      <c r="D31" s="663"/>
      <c r="E31" s="663"/>
      <c r="F31" s="663"/>
      <c r="G31" s="663"/>
      <c r="H31" s="663"/>
      <c r="I31" s="663"/>
      <c r="J31" s="663"/>
      <c r="K31" s="663"/>
      <c r="L31" s="663"/>
      <c r="M31" s="663"/>
      <c r="N31" s="663"/>
      <c r="O31" s="663"/>
      <c r="P31" s="663"/>
      <c r="Q31" s="664"/>
      <c r="R31" s="665">
        <v>14503</v>
      </c>
      <c r="S31" s="666"/>
      <c r="T31" s="666"/>
      <c r="U31" s="666"/>
      <c r="V31" s="666"/>
      <c r="W31" s="666"/>
      <c r="X31" s="666"/>
      <c r="Y31" s="667"/>
      <c r="Z31" s="692">
        <v>0.2</v>
      </c>
      <c r="AA31" s="692"/>
      <c r="AB31" s="692"/>
      <c r="AC31" s="692"/>
      <c r="AD31" s="693" t="s">
        <v>129</v>
      </c>
      <c r="AE31" s="693"/>
      <c r="AF31" s="693"/>
      <c r="AG31" s="693"/>
      <c r="AH31" s="693"/>
      <c r="AI31" s="693"/>
      <c r="AJ31" s="693"/>
      <c r="AK31" s="693"/>
      <c r="AL31" s="668" t="s">
        <v>129</v>
      </c>
      <c r="AM31" s="669"/>
      <c r="AN31" s="669"/>
      <c r="AO31" s="694"/>
      <c r="AP31" s="738" t="s">
        <v>311</v>
      </c>
      <c r="AQ31" s="739"/>
      <c r="AR31" s="739"/>
      <c r="AS31" s="739"/>
      <c r="AT31" s="744" t="s">
        <v>312</v>
      </c>
      <c r="AU31" s="366"/>
      <c r="AV31" s="366"/>
      <c r="AW31" s="366"/>
      <c r="AX31" s="731" t="s">
        <v>189</v>
      </c>
      <c r="AY31" s="732"/>
      <c r="AZ31" s="732"/>
      <c r="BA31" s="732"/>
      <c r="BB31" s="732"/>
      <c r="BC31" s="732"/>
      <c r="BD31" s="732"/>
      <c r="BE31" s="732"/>
      <c r="BF31" s="733"/>
      <c r="BG31" s="734">
        <v>99.4</v>
      </c>
      <c r="BH31" s="735"/>
      <c r="BI31" s="735"/>
      <c r="BJ31" s="735"/>
      <c r="BK31" s="735"/>
      <c r="BL31" s="735"/>
      <c r="BM31" s="736">
        <v>97.3</v>
      </c>
      <c r="BN31" s="735"/>
      <c r="BO31" s="735"/>
      <c r="BP31" s="735"/>
      <c r="BQ31" s="737"/>
      <c r="BR31" s="734">
        <v>98.7</v>
      </c>
      <c r="BS31" s="735"/>
      <c r="BT31" s="735"/>
      <c r="BU31" s="735"/>
      <c r="BV31" s="735"/>
      <c r="BW31" s="735"/>
      <c r="BX31" s="736">
        <v>96.7</v>
      </c>
      <c r="BY31" s="735"/>
      <c r="BZ31" s="735"/>
      <c r="CA31" s="735"/>
      <c r="CB31" s="737"/>
      <c r="CD31" s="754"/>
      <c r="CE31" s="755"/>
      <c r="CF31" s="707" t="s">
        <v>313</v>
      </c>
      <c r="CG31" s="704"/>
      <c r="CH31" s="704"/>
      <c r="CI31" s="704"/>
      <c r="CJ31" s="704"/>
      <c r="CK31" s="704"/>
      <c r="CL31" s="704"/>
      <c r="CM31" s="704"/>
      <c r="CN31" s="704"/>
      <c r="CO31" s="704"/>
      <c r="CP31" s="704"/>
      <c r="CQ31" s="705"/>
      <c r="CR31" s="665">
        <v>15284</v>
      </c>
      <c r="CS31" s="676"/>
      <c r="CT31" s="676"/>
      <c r="CU31" s="676"/>
      <c r="CV31" s="676"/>
      <c r="CW31" s="676"/>
      <c r="CX31" s="676"/>
      <c r="CY31" s="677"/>
      <c r="CZ31" s="668">
        <v>0.2</v>
      </c>
      <c r="DA31" s="678"/>
      <c r="DB31" s="678"/>
      <c r="DC31" s="679"/>
      <c r="DD31" s="671">
        <v>15037</v>
      </c>
      <c r="DE31" s="676"/>
      <c r="DF31" s="676"/>
      <c r="DG31" s="676"/>
      <c r="DH31" s="676"/>
      <c r="DI31" s="676"/>
      <c r="DJ31" s="676"/>
      <c r="DK31" s="677"/>
      <c r="DL31" s="671">
        <v>15037</v>
      </c>
      <c r="DM31" s="676"/>
      <c r="DN31" s="676"/>
      <c r="DO31" s="676"/>
      <c r="DP31" s="676"/>
      <c r="DQ31" s="676"/>
      <c r="DR31" s="676"/>
      <c r="DS31" s="676"/>
      <c r="DT31" s="676"/>
      <c r="DU31" s="676"/>
      <c r="DV31" s="677"/>
      <c r="DW31" s="668">
        <v>0.4</v>
      </c>
      <c r="DX31" s="678"/>
      <c r="DY31" s="678"/>
      <c r="DZ31" s="678"/>
      <c r="EA31" s="678"/>
      <c r="EB31" s="678"/>
      <c r="EC31" s="699"/>
    </row>
    <row r="32" spans="2:133" ht="11.25" customHeight="1" x14ac:dyDescent="0.2">
      <c r="B32" s="662" t="s">
        <v>314</v>
      </c>
      <c r="C32" s="663"/>
      <c r="D32" s="663"/>
      <c r="E32" s="663"/>
      <c r="F32" s="663"/>
      <c r="G32" s="663"/>
      <c r="H32" s="663"/>
      <c r="I32" s="663"/>
      <c r="J32" s="663"/>
      <c r="K32" s="663"/>
      <c r="L32" s="663"/>
      <c r="M32" s="663"/>
      <c r="N32" s="663"/>
      <c r="O32" s="663"/>
      <c r="P32" s="663"/>
      <c r="Q32" s="664"/>
      <c r="R32" s="665">
        <v>832913</v>
      </c>
      <c r="S32" s="666"/>
      <c r="T32" s="666"/>
      <c r="U32" s="666"/>
      <c r="V32" s="666"/>
      <c r="W32" s="666"/>
      <c r="X32" s="666"/>
      <c r="Y32" s="667"/>
      <c r="Z32" s="692">
        <v>12</v>
      </c>
      <c r="AA32" s="692"/>
      <c r="AB32" s="692"/>
      <c r="AC32" s="692"/>
      <c r="AD32" s="693" t="s">
        <v>129</v>
      </c>
      <c r="AE32" s="693"/>
      <c r="AF32" s="693"/>
      <c r="AG32" s="693"/>
      <c r="AH32" s="693"/>
      <c r="AI32" s="693"/>
      <c r="AJ32" s="693"/>
      <c r="AK32" s="693"/>
      <c r="AL32" s="668" t="s">
        <v>129</v>
      </c>
      <c r="AM32" s="669"/>
      <c r="AN32" s="669"/>
      <c r="AO32" s="694"/>
      <c r="AP32" s="740"/>
      <c r="AQ32" s="741"/>
      <c r="AR32" s="741"/>
      <c r="AS32" s="741"/>
      <c r="AT32" s="745"/>
      <c r="AU32" s="362" t="s">
        <v>315</v>
      </c>
      <c r="AV32" s="362"/>
      <c r="AW32" s="362"/>
      <c r="AX32" s="662" t="s">
        <v>316</v>
      </c>
      <c r="AY32" s="663"/>
      <c r="AZ32" s="663"/>
      <c r="BA32" s="663"/>
      <c r="BB32" s="663"/>
      <c r="BC32" s="663"/>
      <c r="BD32" s="663"/>
      <c r="BE32" s="663"/>
      <c r="BF32" s="664"/>
      <c r="BG32" s="747">
        <v>99.5</v>
      </c>
      <c r="BH32" s="676"/>
      <c r="BI32" s="676"/>
      <c r="BJ32" s="676"/>
      <c r="BK32" s="676"/>
      <c r="BL32" s="676"/>
      <c r="BM32" s="669">
        <v>98.7</v>
      </c>
      <c r="BN32" s="748"/>
      <c r="BO32" s="748"/>
      <c r="BP32" s="748"/>
      <c r="BQ32" s="703"/>
      <c r="BR32" s="747">
        <v>99.4</v>
      </c>
      <c r="BS32" s="676"/>
      <c r="BT32" s="676"/>
      <c r="BU32" s="676"/>
      <c r="BV32" s="676"/>
      <c r="BW32" s="676"/>
      <c r="BX32" s="669">
        <v>98.4</v>
      </c>
      <c r="BY32" s="748"/>
      <c r="BZ32" s="748"/>
      <c r="CA32" s="748"/>
      <c r="CB32" s="703"/>
      <c r="CD32" s="756"/>
      <c r="CE32" s="757"/>
      <c r="CF32" s="707" t="s">
        <v>317</v>
      </c>
      <c r="CG32" s="704"/>
      <c r="CH32" s="704"/>
      <c r="CI32" s="704"/>
      <c r="CJ32" s="704"/>
      <c r="CK32" s="704"/>
      <c r="CL32" s="704"/>
      <c r="CM32" s="704"/>
      <c r="CN32" s="704"/>
      <c r="CO32" s="704"/>
      <c r="CP32" s="704"/>
      <c r="CQ32" s="705"/>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699"/>
    </row>
    <row r="33" spans="2:133" ht="11.25" customHeight="1" x14ac:dyDescent="0.2">
      <c r="B33" s="728" t="s">
        <v>318</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2"/>
      <c r="AQ33" s="743"/>
      <c r="AR33" s="743"/>
      <c r="AS33" s="743"/>
      <c r="AT33" s="746"/>
      <c r="AU33" s="360"/>
      <c r="AV33" s="360"/>
      <c r="AW33" s="360"/>
      <c r="AX33" s="642" t="s">
        <v>319</v>
      </c>
      <c r="AY33" s="643"/>
      <c r="AZ33" s="643"/>
      <c r="BA33" s="643"/>
      <c r="BB33" s="643"/>
      <c r="BC33" s="643"/>
      <c r="BD33" s="643"/>
      <c r="BE33" s="643"/>
      <c r="BF33" s="644"/>
      <c r="BG33" s="727">
        <v>99.2</v>
      </c>
      <c r="BH33" s="646"/>
      <c r="BI33" s="646"/>
      <c r="BJ33" s="646"/>
      <c r="BK33" s="646"/>
      <c r="BL33" s="646"/>
      <c r="BM33" s="684">
        <v>95.7</v>
      </c>
      <c r="BN33" s="646"/>
      <c r="BO33" s="646"/>
      <c r="BP33" s="646"/>
      <c r="BQ33" s="695"/>
      <c r="BR33" s="727">
        <v>98</v>
      </c>
      <c r="BS33" s="646"/>
      <c r="BT33" s="646"/>
      <c r="BU33" s="646"/>
      <c r="BV33" s="646"/>
      <c r="BW33" s="646"/>
      <c r="BX33" s="684">
        <v>94.8</v>
      </c>
      <c r="BY33" s="646"/>
      <c r="BZ33" s="646"/>
      <c r="CA33" s="646"/>
      <c r="CB33" s="695"/>
      <c r="CD33" s="707" t="s">
        <v>320</v>
      </c>
      <c r="CE33" s="704"/>
      <c r="CF33" s="704"/>
      <c r="CG33" s="704"/>
      <c r="CH33" s="704"/>
      <c r="CI33" s="704"/>
      <c r="CJ33" s="704"/>
      <c r="CK33" s="704"/>
      <c r="CL33" s="704"/>
      <c r="CM33" s="704"/>
      <c r="CN33" s="704"/>
      <c r="CO33" s="704"/>
      <c r="CP33" s="704"/>
      <c r="CQ33" s="705"/>
      <c r="CR33" s="665">
        <v>3472895</v>
      </c>
      <c r="CS33" s="676"/>
      <c r="CT33" s="676"/>
      <c r="CU33" s="676"/>
      <c r="CV33" s="676"/>
      <c r="CW33" s="676"/>
      <c r="CX33" s="676"/>
      <c r="CY33" s="677"/>
      <c r="CZ33" s="668">
        <v>52.9</v>
      </c>
      <c r="DA33" s="678"/>
      <c r="DB33" s="678"/>
      <c r="DC33" s="679"/>
      <c r="DD33" s="671">
        <v>2867898</v>
      </c>
      <c r="DE33" s="676"/>
      <c r="DF33" s="676"/>
      <c r="DG33" s="676"/>
      <c r="DH33" s="676"/>
      <c r="DI33" s="676"/>
      <c r="DJ33" s="676"/>
      <c r="DK33" s="677"/>
      <c r="DL33" s="671">
        <v>1510811</v>
      </c>
      <c r="DM33" s="676"/>
      <c r="DN33" s="676"/>
      <c r="DO33" s="676"/>
      <c r="DP33" s="676"/>
      <c r="DQ33" s="676"/>
      <c r="DR33" s="676"/>
      <c r="DS33" s="676"/>
      <c r="DT33" s="676"/>
      <c r="DU33" s="676"/>
      <c r="DV33" s="677"/>
      <c r="DW33" s="668">
        <v>40.4</v>
      </c>
      <c r="DX33" s="678"/>
      <c r="DY33" s="678"/>
      <c r="DZ33" s="678"/>
      <c r="EA33" s="678"/>
      <c r="EB33" s="678"/>
      <c r="EC33" s="699"/>
    </row>
    <row r="34" spans="2:133" ht="11.25" customHeight="1" x14ac:dyDescent="0.2">
      <c r="B34" s="662" t="s">
        <v>321</v>
      </c>
      <c r="C34" s="663"/>
      <c r="D34" s="663"/>
      <c r="E34" s="663"/>
      <c r="F34" s="663"/>
      <c r="G34" s="663"/>
      <c r="H34" s="663"/>
      <c r="I34" s="663"/>
      <c r="J34" s="663"/>
      <c r="K34" s="663"/>
      <c r="L34" s="663"/>
      <c r="M34" s="663"/>
      <c r="N34" s="663"/>
      <c r="O34" s="663"/>
      <c r="P34" s="663"/>
      <c r="Q34" s="664"/>
      <c r="R34" s="665">
        <v>322839</v>
      </c>
      <c r="S34" s="666"/>
      <c r="T34" s="666"/>
      <c r="U34" s="666"/>
      <c r="V34" s="666"/>
      <c r="W34" s="666"/>
      <c r="X34" s="666"/>
      <c r="Y34" s="667"/>
      <c r="Z34" s="692">
        <v>4.7</v>
      </c>
      <c r="AA34" s="692"/>
      <c r="AB34" s="692"/>
      <c r="AC34" s="692"/>
      <c r="AD34" s="693" t="s">
        <v>129</v>
      </c>
      <c r="AE34" s="693"/>
      <c r="AF34" s="693"/>
      <c r="AG34" s="693"/>
      <c r="AH34" s="693"/>
      <c r="AI34" s="693"/>
      <c r="AJ34" s="693"/>
      <c r="AK34" s="693"/>
      <c r="AL34" s="668" t="s">
        <v>129</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322</v>
      </c>
      <c r="CE34" s="704"/>
      <c r="CF34" s="704"/>
      <c r="CG34" s="704"/>
      <c r="CH34" s="704"/>
      <c r="CI34" s="704"/>
      <c r="CJ34" s="704"/>
      <c r="CK34" s="704"/>
      <c r="CL34" s="704"/>
      <c r="CM34" s="704"/>
      <c r="CN34" s="704"/>
      <c r="CO34" s="704"/>
      <c r="CP34" s="704"/>
      <c r="CQ34" s="705"/>
      <c r="CR34" s="665">
        <v>1058545</v>
      </c>
      <c r="CS34" s="666"/>
      <c r="CT34" s="666"/>
      <c r="CU34" s="666"/>
      <c r="CV34" s="666"/>
      <c r="CW34" s="666"/>
      <c r="CX34" s="666"/>
      <c r="CY34" s="667"/>
      <c r="CZ34" s="668">
        <v>16.100000000000001</v>
      </c>
      <c r="DA34" s="678"/>
      <c r="DB34" s="678"/>
      <c r="DC34" s="679"/>
      <c r="DD34" s="671">
        <v>755557</v>
      </c>
      <c r="DE34" s="666"/>
      <c r="DF34" s="666"/>
      <c r="DG34" s="666"/>
      <c r="DH34" s="666"/>
      <c r="DI34" s="666"/>
      <c r="DJ34" s="666"/>
      <c r="DK34" s="667"/>
      <c r="DL34" s="671">
        <v>554587</v>
      </c>
      <c r="DM34" s="666"/>
      <c r="DN34" s="666"/>
      <c r="DO34" s="666"/>
      <c r="DP34" s="666"/>
      <c r="DQ34" s="666"/>
      <c r="DR34" s="666"/>
      <c r="DS34" s="666"/>
      <c r="DT34" s="666"/>
      <c r="DU34" s="666"/>
      <c r="DV34" s="667"/>
      <c r="DW34" s="668">
        <v>14.8</v>
      </c>
      <c r="DX34" s="678"/>
      <c r="DY34" s="678"/>
      <c r="DZ34" s="678"/>
      <c r="EA34" s="678"/>
      <c r="EB34" s="678"/>
      <c r="EC34" s="699"/>
    </row>
    <row r="35" spans="2:133" ht="11.25" customHeight="1" x14ac:dyDescent="0.2">
      <c r="B35" s="662" t="s">
        <v>323</v>
      </c>
      <c r="C35" s="663"/>
      <c r="D35" s="663"/>
      <c r="E35" s="663"/>
      <c r="F35" s="663"/>
      <c r="G35" s="663"/>
      <c r="H35" s="663"/>
      <c r="I35" s="663"/>
      <c r="J35" s="663"/>
      <c r="K35" s="663"/>
      <c r="L35" s="663"/>
      <c r="M35" s="663"/>
      <c r="N35" s="663"/>
      <c r="O35" s="663"/>
      <c r="P35" s="663"/>
      <c r="Q35" s="664"/>
      <c r="R35" s="665">
        <v>33354</v>
      </c>
      <c r="S35" s="666"/>
      <c r="T35" s="666"/>
      <c r="U35" s="666"/>
      <c r="V35" s="666"/>
      <c r="W35" s="666"/>
      <c r="X35" s="666"/>
      <c r="Y35" s="667"/>
      <c r="Z35" s="692">
        <v>0.5</v>
      </c>
      <c r="AA35" s="692"/>
      <c r="AB35" s="692"/>
      <c r="AC35" s="692"/>
      <c r="AD35" s="693">
        <v>7319</v>
      </c>
      <c r="AE35" s="693"/>
      <c r="AF35" s="693"/>
      <c r="AG35" s="693"/>
      <c r="AH35" s="693"/>
      <c r="AI35" s="693"/>
      <c r="AJ35" s="693"/>
      <c r="AK35" s="693"/>
      <c r="AL35" s="668">
        <v>0.2</v>
      </c>
      <c r="AM35" s="669"/>
      <c r="AN35" s="669"/>
      <c r="AO35" s="694"/>
      <c r="AP35" s="218"/>
      <c r="AQ35" s="724" t="s">
        <v>324</v>
      </c>
      <c r="AR35" s="725"/>
      <c r="AS35" s="725"/>
      <c r="AT35" s="725"/>
      <c r="AU35" s="725"/>
      <c r="AV35" s="725"/>
      <c r="AW35" s="725"/>
      <c r="AX35" s="725"/>
      <c r="AY35" s="725"/>
      <c r="AZ35" s="725"/>
      <c r="BA35" s="725"/>
      <c r="BB35" s="725"/>
      <c r="BC35" s="725"/>
      <c r="BD35" s="725"/>
      <c r="BE35" s="725"/>
      <c r="BF35" s="726"/>
      <c r="BG35" s="724" t="s">
        <v>325</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326</v>
      </c>
      <c r="CE35" s="704"/>
      <c r="CF35" s="704"/>
      <c r="CG35" s="704"/>
      <c r="CH35" s="704"/>
      <c r="CI35" s="704"/>
      <c r="CJ35" s="704"/>
      <c r="CK35" s="704"/>
      <c r="CL35" s="704"/>
      <c r="CM35" s="704"/>
      <c r="CN35" s="704"/>
      <c r="CO35" s="704"/>
      <c r="CP35" s="704"/>
      <c r="CQ35" s="705"/>
      <c r="CR35" s="665">
        <v>41553</v>
      </c>
      <c r="CS35" s="676"/>
      <c r="CT35" s="676"/>
      <c r="CU35" s="676"/>
      <c r="CV35" s="676"/>
      <c r="CW35" s="676"/>
      <c r="CX35" s="676"/>
      <c r="CY35" s="677"/>
      <c r="CZ35" s="668">
        <v>0.6</v>
      </c>
      <c r="DA35" s="678"/>
      <c r="DB35" s="678"/>
      <c r="DC35" s="679"/>
      <c r="DD35" s="671">
        <v>32782</v>
      </c>
      <c r="DE35" s="676"/>
      <c r="DF35" s="676"/>
      <c r="DG35" s="676"/>
      <c r="DH35" s="676"/>
      <c r="DI35" s="676"/>
      <c r="DJ35" s="676"/>
      <c r="DK35" s="677"/>
      <c r="DL35" s="671">
        <v>28812</v>
      </c>
      <c r="DM35" s="676"/>
      <c r="DN35" s="676"/>
      <c r="DO35" s="676"/>
      <c r="DP35" s="676"/>
      <c r="DQ35" s="676"/>
      <c r="DR35" s="676"/>
      <c r="DS35" s="676"/>
      <c r="DT35" s="676"/>
      <c r="DU35" s="676"/>
      <c r="DV35" s="677"/>
      <c r="DW35" s="668">
        <v>0.8</v>
      </c>
      <c r="DX35" s="678"/>
      <c r="DY35" s="678"/>
      <c r="DZ35" s="678"/>
      <c r="EA35" s="678"/>
      <c r="EB35" s="678"/>
      <c r="EC35" s="699"/>
    </row>
    <row r="36" spans="2:133" ht="11.25" customHeight="1" x14ac:dyDescent="0.2">
      <c r="B36" s="662" t="s">
        <v>327</v>
      </c>
      <c r="C36" s="663"/>
      <c r="D36" s="663"/>
      <c r="E36" s="663"/>
      <c r="F36" s="663"/>
      <c r="G36" s="663"/>
      <c r="H36" s="663"/>
      <c r="I36" s="663"/>
      <c r="J36" s="663"/>
      <c r="K36" s="663"/>
      <c r="L36" s="663"/>
      <c r="M36" s="663"/>
      <c r="N36" s="663"/>
      <c r="O36" s="663"/>
      <c r="P36" s="663"/>
      <c r="Q36" s="664"/>
      <c r="R36" s="665">
        <v>782228</v>
      </c>
      <c r="S36" s="666"/>
      <c r="T36" s="666"/>
      <c r="U36" s="666"/>
      <c r="V36" s="666"/>
      <c r="W36" s="666"/>
      <c r="X36" s="666"/>
      <c r="Y36" s="667"/>
      <c r="Z36" s="692">
        <v>11.3</v>
      </c>
      <c r="AA36" s="692"/>
      <c r="AB36" s="692"/>
      <c r="AC36" s="692"/>
      <c r="AD36" s="693" t="s">
        <v>129</v>
      </c>
      <c r="AE36" s="693"/>
      <c r="AF36" s="693"/>
      <c r="AG36" s="693"/>
      <c r="AH36" s="693"/>
      <c r="AI36" s="693"/>
      <c r="AJ36" s="693"/>
      <c r="AK36" s="693"/>
      <c r="AL36" s="668" t="s">
        <v>129</v>
      </c>
      <c r="AM36" s="669"/>
      <c r="AN36" s="669"/>
      <c r="AO36" s="694"/>
      <c r="AP36" s="218"/>
      <c r="AQ36" s="715" t="s">
        <v>328</v>
      </c>
      <c r="AR36" s="716"/>
      <c r="AS36" s="716"/>
      <c r="AT36" s="716"/>
      <c r="AU36" s="716"/>
      <c r="AV36" s="716"/>
      <c r="AW36" s="716"/>
      <c r="AX36" s="716"/>
      <c r="AY36" s="717"/>
      <c r="AZ36" s="718">
        <v>653529</v>
      </c>
      <c r="BA36" s="719"/>
      <c r="BB36" s="719"/>
      <c r="BC36" s="719"/>
      <c r="BD36" s="719"/>
      <c r="BE36" s="719"/>
      <c r="BF36" s="720"/>
      <c r="BG36" s="721" t="s">
        <v>329</v>
      </c>
      <c r="BH36" s="722"/>
      <c r="BI36" s="722"/>
      <c r="BJ36" s="722"/>
      <c r="BK36" s="722"/>
      <c r="BL36" s="722"/>
      <c r="BM36" s="722"/>
      <c r="BN36" s="722"/>
      <c r="BO36" s="722"/>
      <c r="BP36" s="722"/>
      <c r="BQ36" s="722"/>
      <c r="BR36" s="722"/>
      <c r="BS36" s="722"/>
      <c r="BT36" s="722"/>
      <c r="BU36" s="723"/>
      <c r="BV36" s="718">
        <v>2817</v>
      </c>
      <c r="BW36" s="719"/>
      <c r="BX36" s="719"/>
      <c r="BY36" s="719"/>
      <c r="BZ36" s="719"/>
      <c r="CA36" s="719"/>
      <c r="CB36" s="720"/>
      <c r="CD36" s="707" t="s">
        <v>330</v>
      </c>
      <c r="CE36" s="704"/>
      <c r="CF36" s="704"/>
      <c r="CG36" s="704"/>
      <c r="CH36" s="704"/>
      <c r="CI36" s="704"/>
      <c r="CJ36" s="704"/>
      <c r="CK36" s="704"/>
      <c r="CL36" s="704"/>
      <c r="CM36" s="704"/>
      <c r="CN36" s="704"/>
      <c r="CO36" s="704"/>
      <c r="CP36" s="704"/>
      <c r="CQ36" s="705"/>
      <c r="CR36" s="665">
        <v>1030971</v>
      </c>
      <c r="CS36" s="666"/>
      <c r="CT36" s="666"/>
      <c r="CU36" s="666"/>
      <c r="CV36" s="666"/>
      <c r="CW36" s="666"/>
      <c r="CX36" s="666"/>
      <c r="CY36" s="667"/>
      <c r="CZ36" s="668">
        <v>15.7</v>
      </c>
      <c r="DA36" s="678"/>
      <c r="DB36" s="678"/>
      <c r="DC36" s="679"/>
      <c r="DD36" s="671">
        <v>815669</v>
      </c>
      <c r="DE36" s="666"/>
      <c r="DF36" s="666"/>
      <c r="DG36" s="666"/>
      <c r="DH36" s="666"/>
      <c r="DI36" s="666"/>
      <c r="DJ36" s="666"/>
      <c r="DK36" s="667"/>
      <c r="DL36" s="671">
        <v>421595</v>
      </c>
      <c r="DM36" s="666"/>
      <c r="DN36" s="666"/>
      <c r="DO36" s="666"/>
      <c r="DP36" s="666"/>
      <c r="DQ36" s="666"/>
      <c r="DR36" s="666"/>
      <c r="DS36" s="666"/>
      <c r="DT36" s="666"/>
      <c r="DU36" s="666"/>
      <c r="DV36" s="667"/>
      <c r="DW36" s="668">
        <v>11.3</v>
      </c>
      <c r="DX36" s="678"/>
      <c r="DY36" s="678"/>
      <c r="DZ36" s="678"/>
      <c r="EA36" s="678"/>
      <c r="EB36" s="678"/>
      <c r="EC36" s="699"/>
    </row>
    <row r="37" spans="2:133" ht="11.25" customHeight="1" x14ac:dyDescent="0.2">
      <c r="B37" s="662" t="s">
        <v>331</v>
      </c>
      <c r="C37" s="663"/>
      <c r="D37" s="663"/>
      <c r="E37" s="663"/>
      <c r="F37" s="663"/>
      <c r="G37" s="663"/>
      <c r="H37" s="663"/>
      <c r="I37" s="663"/>
      <c r="J37" s="663"/>
      <c r="K37" s="663"/>
      <c r="L37" s="663"/>
      <c r="M37" s="663"/>
      <c r="N37" s="663"/>
      <c r="O37" s="663"/>
      <c r="P37" s="663"/>
      <c r="Q37" s="664"/>
      <c r="R37" s="665">
        <v>210239</v>
      </c>
      <c r="S37" s="666"/>
      <c r="T37" s="666"/>
      <c r="U37" s="666"/>
      <c r="V37" s="666"/>
      <c r="W37" s="666"/>
      <c r="X37" s="666"/>
      <c r="Y37" s="667"/>
      <c r="Z37" s="692">
        <v>3</v>
      </c>
      <c r="AA37" s="692"/>
      <c r="AB37" s="692"/>
      <c r="AC37" s="692"/>
      <c r="AD37" s="693" t="s">
        <v>129</v>
      </c>
      <c r="AE37" s="693"/>
      <c r="AF37" s="693"/>
      <c r="AG37" s="693"/>
      <c r="AH37" s="693"/>
      <c r="AI37" s="693"/>
      <c r="AJ37" s="693"/>
      <c r="AK37" s="693"/>
      <c r="AL37" s="668" t="s">
        <v>129</v>
      </c>
      <c r="AM37" s="669"/>
      <c r="AN37" s="669"/>
      <c r="AO37" s="694"/>
      <c r="AQ37" s="700" t="s">
        <v>332</v>
      </c>
      <c r="AR37" s="701"/>
      <c r="AS37" s="701"/>
      <c r="AT37" s="701"/>
      <c r="AU37" s="701"/>
      <c r="AV37" s="701"/>
      <c r="AW37" s="701"/>
      <c r="AX37" s="701"/>
      <c r="AY37" s="702"/>
      <c r="AZ37" s="665">
        <v>132537</v>
      </c>
      <c r="BA37" s="666"/>
      <c r="BB37" s="666"/>
      <c r="BC37" s="666"/>
      <c r="BD37" s="676"/>
      <c r="BE37" s="676"/>
      <c r="BF37" s="703"/>
      <c r="BG37" s="707" t="s">
        <v>333</v>
      </c>
      <c r="BH37" s="704"/>
      <c r="BI37" s="704"/>
      <c r="BJ37" s="704"/>
      <c r="BK37" s="704"/>
      <c r="BL37" s="704"/>
      <c r="BM37" s="704"/>
      <c r="BN37" s="704"/>
      <c r="BO37" s="704"/>
      <c r="BP37" s="704"/>
      <c r="BQ37" s="704"/>
      <c r="BR37" s="704"/>
      <c r="BS37" s="704"/>
      <c r="BT37" s="704"/>
      <c r="BU37" s="705"/>
      <c r="BV37" s="665">
        <v>-2902</v>
      </c>
      <c r="BW37" s="666"/>
      <c r="BX37" s="666"/>
      <c r="BY37" s="666"/>
      <c r="BZ37" s="666"/>
      <c r="CA37" s="666"/>
      <c r="CB37" s="706"/>
      <c r="CD37" s="707" t="s">
        <v>334</v>
      </c>
      <c r="CE37" s="704"/>
      <c r="CF37" s="704"/>
      <c r="CG37" s="704"/>
      <c r="CH37" s="704"/>
      <c r="CI37" s="704"/>
      <c r="CJ37" s="704"/>
      <c r="CK37" s="704"/>
      <c r="CL37" s="704"/>
      <c r="CM37" s="704"/>
      <c r="CN37" s="704"/>
      <c r="CO37" s="704"/>
      <c r="CP37" s="704"/>
      <c r="CQ37" s="705"/>
      <c r="CR37" s="665">
        <v>192712</v>
      </c>
      <c r="CS37" s="676"/>
      <c r="CT37" s="676"/>
      <c r="CU37" s="676"/>
      <c r="CV37" s="676"/>
      <c r="CW37" s="676"/>
      <c r="CX37" s="676"/>
      <c r="CY37" s="677"/>
      <c r="CZ37" s="668">
        <v>2.9</v>
      </c>
      <c r="DA37" s="678"/>
      <c r="DB37" s="678"/>
      <c r="DC37" s="679"/>
      <c r="DD37" s="671">
        <v>166449</v>
      </c>
      <c r="DE37" s="676"/>
      <c r="DF37" s="676"/>
      <c r="DG37" s="676"/>
      <c r="DH37" s="676"/>
      <c r="DI37" s="676"/>
      <c r="DJ37" s="676"/>
      <c r="DK37" s="677"/>
      <c r="DL37" s="671">
        <v>98904</v>
      </c>
      <c r="DM37" s="676"/>
      <c r="DN37" s="676"/>
      <c r="DO37" s="676"/>
      <c r="DP37" s="676"/>
      <c r="DQ37" s="676"/>
      <c r="DR37" s="676"/>
      <c r="DS37" s="676"/>
      <c r="DT37" s="676"/>
      <c r="DU37" s="676"/>
      <c r="DV37" s="677"/>
      <c r="DW37" s="668">
        <v>2.6</v>
      </c>
      <c r="DX37" s="678"/>
      <c r="DY37" s="678"/>
      <c r="DZ37" s="678"/>
      <c r="EA37" s="678"/>
      <c r="EB37" s="678"/>
      <c r="EC37" s="699"/>
    </row>
    <row r="38" spans="2:133" ht="11.25" customHeight="1" x14ac:dyDescent="0.2">
      <c r="B38" s="662" t="s">
        <v>335</v>
      </c>
      <c r="C38" s="663"/>
      <c r="D38" s="663"/>
      <c r="E38" s="663"/>
      <c r="F38" s="663"/>
      <c r="G38" s="663"/>
      <c r="H38" s="663"/>
      <c r="I38" s="663"/>
      <c r="J38" s="663"/>
      <c r="K38" s="663"/>
      <c r="L38" s="663"/>
      <c r="M38" s="663"/>
      <c r="N38" s="663"/>
      <c r="O38" s="663"/>
      <c r="P38" s="663"/>
      <c r="Q38" s="664"/>
      <c r="R38" s="665">
        <v>414880</v>
      </c>
      <c r="S38" s="666"/>
      <c r="T38" s="666"/>
      <c r="U38" s="666"/>
      <c r="V38" s="666"/>
      <c r="W38" s="666"/>
      <c r="X38" s="666"/>
      <c r="Y38" s="667"/>
      <c r="Z38" s="692">
        <v>6</v>
      </c>
      <c r="AA38" s="692"/>
      <c r="AB38" s="692"/>
      <c r="AC38" s="692"/>
      <c r="AD38" s="693" t="s">
        <v>129</v>
      </c>
      <c r="AE38" s="693"/>
      <c r="AF38" s="693"/>
      <c r="AG38" s="693"/>
      <c r="AH38" s="693"/>
      <c r="AI38" s="693"/>
      <c r="AJ38" s="693"/>
      <c r="AK38" s="693"/>
      <c r="AL38" s="668" t="s">
        <v>129</v>
      </c>
      <c r="AM38" s="669"/>
      <c r="AN38" s="669"/>
      <c r="AO38" s="694"/>
      <c r="AQ38" s="700" t="s">
        <v>336</v>
      </c>
      <c r="AR38" s="701"/>
      <c r="AS38" s="701"/>
      <c r="AT38" s="701"/>
      <c r="AU38" s="701"/>
      <c r="AV38" s="701"/>
      <c r="AW38" s="701"/>
      <c r="AX38" s="701"/>
      <c r="AY38" s="702"/>
      <c r="AZ38" s="665">
        <v>945</v>
      </c>
      <c r="BA38" s="666"/>
      <c r="BB38" s="666"/>
      <c r="BC38" s="666"/>
      <c r="BD38" s="676"/>
      <c r="BE38" s="676"/>
      <c r="BF38" s="703"/>
      <c r="BG38" s="707" t="s">
        <v>337</v>
      </c>
      <c r="BH38" s="704"/>
      <c r="BI38" s="704"/>
      <c r="BJ38" s="704"/>
      <c r="BK38" s="704"/>
      <c r="BL38" s="704"/>
      <c r="BM38" s="704"/>
      <c r="BN38" s="704"/>
      <c r="BO38" s="704"/>
      <c r="BP38" s="704"/>
      <c r="BQ38" s="704"/>
      <c r="BR38" s="704"/>
      <c r="BS38" s="704"/>
      <c r="BT38" s="704"/>
      <c r="BU38" s="705"/>
      <c r="BV38" s="665">
        <v>1651</v>
      </c>
      <c r="BW38" s="666"/>
      <c r="BX38" s="666"/>
      <c r="BY38" s="666"/>
      <c r="BZ38" s="666"/>
      <c r="CA38" s="666"/>
      <c r="CB38" s="706"/>
      <c r="CD38" s="707" t="s">
        <v>338</v>
      </c>
      <c r="CE38" s="704"/>
      <c r="CF38" s="704"/>
      <c r="CG38" s="704"/>
      <c r="CH38" s="704"/>
      <c r="CI38" s="704"/>
      <c r="CJ38" s="704"/>
      <c r="CK38" s="704"/>
      <c r="CL38" s="704"/>
      <c r="CM38" s="704"/>
      <c r="CN38" s="704"/>
      <c r="CO38" s="704"/>
      <c r="CP38" s="704"/>
      <c r="CQ38" s="705"/>
      <c r="CR38" s="665">
        <v>652584</v>
      </c>
      <c r="CS38" s="666"/>
      <c r="CT38" s="666"/>
      <c r="CU38" s="666"/>
      <c r="CV38" s="666"/>
      <c r="CW38" s="666"/>
      <c r="CX38" s="666"/>
      <c r="CY38" s="667"/>
      <c r="CZ38" s="668">
        <v>9.9</v>
      </c>
      <c r="DA38" s="678"/>
      <c r="DB38" s="678"/>
      <c r="DC38" s="679"/>
      <c r="DD38" s="671">
        <v>579973</v>
      </c>
      <c r="DE38" s="666"/>
      <c r="DF38" s="666"/>
      <c r="DG38" s="666"/>
      <c r="DH38" s="666"/>
      <c r="DI38" s="666"/>
      <c r="DJ38" s="666"/>
      <c r="DK38" s="667"/>
      <c r="DL38" s="671">
        <v>505448</v>
      </c>
      <c r="DM38" s="666"/>
      <c r="DN38" s="666"/>
      <c r="DO38" s="666"/>
      <c r="DP38" s="666"/>
      <c r="DQ38" s="666"/>
      <c r="DR38" s="666"/>
      <c r="DS38" s="666"/>
      <c r="DT38" s="666"/>
      <c r="DU38" s="666"/>
      <c r="DV38" s="667"/>
      <c r="DW38" s="668">
        <v>13.5</v>
      </c>
      <c r="DX38" s="678"/>
      <c r="DY38" s="678"/>
      <c r="DZ38" s="678"/>
      <c r="EA38" s="678"/>
      <c r="EB38" s="678"/>
      <c r="EC38" s="699"/>
    </row>
    <row r="39" spans="2:133" ht="11.25" customHeight="1" x14ac:dyDescent="0.2">
      <c r="B39" s="662" t="s">
        <v>339</v>
      </c>
      <c r="C39" s="663"/>
      <c r="D39" s="663"/>
      <c r="E39" s="663"/>
      <c r="F39" s="663"/>
      <c r="G39" s="663"/>
      <c r="H39" s="663"/>
      <c r="I39" s="663"/>
      <c r="J39" s="663"/>
      <c r="K39" s="663"/>
      <c r="L39" s="663"/>
      <c r="M39" s="663"/>
      <c r="N39" s="663"/>
      <c r="O39" s="663"/>
      <c r="P39" s="663"/>
      <c r="Q39" s="664"/>
      <c r="R39" s="665">
        <v>201570</v>
      </c>
      <c r="S39" s="666"/>
      <c r="T39" s="666"/>
      <c r="U39" s="666"/>
      <c r="V39" s="666"/>
      <c r="W39" s="666"/>
      <c r="X39" s="666"/>
      <c r="Y39" s="667"/>
      <c r="Z39" s="692">
        <v>2.9</v>
      </c>
      <c r="AA39" s="692"/>
      <c r="AB39" s="692"/>
      <c r="AC39" s="692"/>
      <c r="AD39" s="693">
        <v>1</v>
      </c>
      <c r="AE39" s="693"/>
      <c r="AF39" s="693"/>
      <c r="AG39" s="693"/>
      <c r="AH39" s="693"/>
      <c r="AI39" s="693"/>
      <c r="AJ39" s="693"/>
      <c r="AK39" s="693"/>
      <c r="AL39" s="668">
        <v>0</v>
      </c>
      <c r="AM39" s="669"/>
      <c r="AN39" s="669"/>
      <c r="AO39" s="694"/>
      <c r="AQ39" s="700" t="s">
        <v>340</v>
      </c>
      <c r="AR39" s="701"/>
      <c r="AS39" s="701"/>
      <c r="AT39" s="701"/>
      <c r="AU39" s="701"/>
      <c r="AV39" s="701"/>
      <c r="AW39" s="701"/>
      <c r="AX39" s="701"/>
      <c r="AY39" s="702"/>
      <c r="AZ39" s="665" t="s">
        <v>129</v>
      </c>
      <c r="BA39" s="666"/>
      <c r="BB39" s="666"/>
      <c r="BC39" s="666"/>
      <c r="BD39" s="676"/>
      <c r="BE39" s="676"/>
      <c r="BF39" s="703"/>
      <c r="BG39" s="707" t="s">
        <v>341</v>
      </c>
      <c r="BH39" s="704"/>
      <c r="BI39" s="704"/>
      <c r="BJ39" s="704"/>
      <c r="BK39" s="704"/>
      <c r="BL39" s="704"/>
      <c r="BM39" s="704"/>
      <c r="BN39" s="704"/>
      <c r="BO39" s="704"/>
      <c r="BP39" s="704"/>
      <c r="BQ39" s="704"/>
      <c r="BR39" s="704"/>
      <c r="BS39" s="704"/>
      <c r="BT39" s="704"/>
      <c r="BU39" s="705"/>
      <c r="BV39" s="665">
        <v>2479</v>
      </c>
      <c r="BW39" s="666"/>
      <c r="BX39" s="666"/>
      <c r="BY39" s="666"/>
      <c r="BZ39" s="666"/>
      <c r="CA39" s="666"/>
      <c r="CB39" s="706"/>
      <c r="CD39" s="707" t="s">
        <v>342</v>
      </c>
      <c r="CE39" s="704"/>
      <c r="CF39" s="704"/>
      <c r="CG39" s="704"/>
      <c r="CH39" s="704"/>
      <c r="CI39" s="704"/>
      <c r="CJ39" s="704"/>
      <c r="CK39" s="704"/>
      <c r="CL39" s="704"/>
      <c r="CM39" s="704"/>
      <c r="CN39" s="704"/>
      <c r="CO39" s="704"/>
      <c r="CP39" s="704"/>
      <c r="CQ39" s="705"/>
      <c r="CR39" s="665">
        <v>688522</v>
      </c>
      <c r="CS39" s="676"/>
      <c r="CT39" s="676"/>
      <c r="CU39" s="676"/>
      <c r="CV39" s="676"/>
      <c r="CW39" s="676"/>
      <c r="CX39" s="676"/>
      <c r="CY39" s="677"/>
      <c r="CZ39" s="668">
        <v>10.5</v>
      </c>
      <c r="DA39" s="678"/>
      <c r="DB39" s="678"/>
      <c r="DC39" s="679"/>
      <c r="DD39" s="671">
        <v>683548</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699"/>
    </row>
    <row r="40" spans="2:133" ht="11.25" customHeight="1" x14ac:dyDescent="0.2">
      <c r="B40" s="662" t="s">
        <v>343</v>
      </c>
      <c r="C40" s="663"/>
      <c r="D40" s="663"/>
      <c r="E40" s="663"/>
      <c r="F40" s="663"/>
      <c r="G40" s="663"/>
      <c r="H40" s="663"/>
      <c r="I40" s="663"/>
      <c r="J40" s="663"/>
      <c r="K40" s="663"/>
      <c r="L40" s="663"/>
      <c r="M40" s="663"/>
      <c r="N40" s="663"/>
      <c r="O40" s="663"/>
      <c r="P40" s="663"/>
      <c r="Q40" s="664"/>
      <c r="R40" s="665">
        <v>260974</v>
      </c>
      <c r="S40" s="666"/>
      <c r="T40" s="666"/>
      <c r="U40" s="666"/>
      <c r="V40" s="666"/>
      <c r="W40" s="666"/>
      <c r="X40" s="666"/>
      <c r="Y40" s="667"/>
      <c r="Z40" s="692">
        <v>3.8</v>
      </c>
      <c r="AA40" s="692"/>
      <c r="AB40" s="692"/>
      <c r="AC40" s="692"/>
      <c r="AD40" s="693" t="s">
        <v>129</v>
      </c>
      <c r="AE40" s="693"/>
      <c r="AF40" s="693"/>
      <c r="AG40" s="693"/>
      <c r="AH40" s="693"/>
      <c r="AI40" s="693"/>
      <c r="AJ40" s="693"/>
      <c r="AK40" s="693"/>
      <c r="AL40" s="668" t="s">
        <v>129</v>
      </c>
      <c r="AM40" s="669"/>
      <c r="AN40" s="669"/>
      <c r="AO40" s="694"/>
      <c r="AQ40" s="700" t="s">
        <v>344</v>
      </c>
      <c r="AR40" s="701"/>
      <c r="AS40" s="701"/>
      <c r="AT40" s="701"/>
      <c r="AU40" s="701"/>
      <c r="AV40" s="701"/>
      <c r="AW40" s="701"/>
      <c r="AX40" s="701"/>
      <c r="AY40" s="702"/>
      <c r="AZ40" s="665" t="s">
        <v>129</v>
      </c>
      <c r="BA40" s="666"/>
      <c r="BB40" s="666"/>
      <c r="BC40" s="666"/>
      <c r="BD40" s="676"/>
      <c r="BE40" s="676"/>
      <c r="BF40" s="703"/>
      <c r="BG40" s="708" t="s">
        <v>345</v>
      </c>
      <c r="BH40" s="709"/>
      <c r="BI40" s="709"/>
      <c r="BJ40" s="709"/>
      <c r="BK40" s="709"/>
      <c r="BL40" s="364"/>
      <c r="BM40" s="704" t="s">
        <v>346</v>
      </c>
      <c r="BN40" s="704"/>
      <c r="BO40" s="704"/>
      <c r="BP40" s="704"/>
      <c r="BQ40" s="704"/>
      <c r="BR40" s="704"/>
      <c r="BS40" s="704"/>
      <c r="BT40" s="704"/>
      <c r="BU40" s="705"/>
      <c r="BV40" s="665">
        <v>109</v>
      </c>
      <c r="BW40" s="666"/>
      <c r="BX40" s="666"/>
      <c r="BY40" s="666"/>
      <c r="BZ40" s="666"/>
      <c r="CA40" s="666"/>
      <c r="CB40" s="706"/>
      <c r="CD40" s="707" t="s">
        <v>347</v>
      </c>
      <c r="CE40" s="704"/>
      <c r="CF40" s="704"/>
      <c r="CG40" s="704"/>
      <c r="CH40" s="704"/>
      <c r="CI40" s="704"/>
      <c r="CJ40" s="704"/>
      <c r="CK40" s="704"/>
      <c r="CL40" s="704"/>
      <c r="CM40" s="704"/>
      <c r="CN40" s="704"/>
      <c r="CO40" s="704"/>
      <c r="CP40" s="704"/>
      <c r="CQ40" s="705"/>
      <c r="CR40" s="665">
        <v>720</v>
      </c>
      <c r="CS40" s="666"/>
      <c r="CT40" s="666"/>
      <c r="CU40" s="666"/>
      <c r="CV40" s="666"/>
      <c r="CW40" s="666"/>
      <c r="CX40" s="666"/>
      <c r="CY40" s="667"/>
      <c r="CZ40" s="668">
        <v>0</v>
      </c>
      <c r="DA40" s="678"/>
      <c r="DB40" s="678"/>
      <c r="DC40" s="679"/>
      <c r="DD40" s="671">
        <v>369</v>
      </c>
      <c r="DE40" s="666"/>
      <c r="DF40" s="666"/>
      <c r="DG40" s="666"/>
      <c r="DH40" s="666"/>
      <c r="DI40" s="666"/>
      <c r="DJ40" s="666"/>
      <c r="DK40" s="667"/>
      <c r="DL40" s="671">
        <v>369</v>
      </c>
      <c r="DM40" s="666"/>
      <c r="DN40" s="666"/>
      <c r="DO40" s="666"/>
      <c r="DP40" s="666"/>
      <c r="DQ40" s="666"/>
      <c r="DR40" s="666"/>
      <c r="DS40" s="666"/>
      <c r="DT40" s="666"/>
      <c r="DU40" s="666"/>
      <c r="DV40" s="667"/>
      <c r="DW40" s="668">
        <v>0</v>
      </c>
      <c r="DX40" s="678"/>
      <c r="DY40" s="678"/>
      <c r="DZ40" s="678"/>
      <c r="EA40" s="678"/>
      <c r="EB40" s="678"/>
      <c r="EC40" s="699"/>
    </row>
    <row r="41" spans="2:133" ht="11.25" customHeight="1" x14ac:dyDescent="0.2">
      <c r="B41" s="662" t="s">
        <v>348</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349</v>
      </c>
      <c r="AR41" s="701"/>
      <c r="AS41" s="701"/>
      <c r="AT41" s="701"/>
      <c r="AU41" s="701"/>
      <c r="AV41" s="701"/>
      <c r="AW41" s="701"/>
      <c r="AX41" s="701"/>
      <c r="AY41" s="702"/>
      <c r="AZ41" s="665">
        <v>162426</v>
      </c>
      <c r="BA41" s="666"/>
      <c r="BB41" s="666"/>
      <c r="BC41" s="666"/>
      <c r="BD41" s="676"/>
      <c r="BE41" s="676"/>
      <c r="BF41" s="703"/>
      <c r="BG41" s="708"/>
      <c r="BH41" s="709"/>
      <c r="BI41" s="709"/>
      <c r="BJ41" s="709"/>
      <c r="BK41" s="709"/>
      <c r="BL41" s="364"/>
      <c r="BM41" s="704" t="s">
        <v>350</v>
      </c>
      <c r="BN41" s="704"/>
      <c r="BO41" s="704"/>
      <c r="BP41" s="704"/>
      <c r="BQ41" s="704"/>
      <c r="BR41" s="704"/>
      <c r="BS41" s="704"/>
      <c r="BT41" s="704"/>
      <c r="BU41" s="705"/>
      <c r="BV41" s="665" t="s">
        <v>129</v>
      </c>
      <c r="BW41" s="666"/>
      <c r="BX41" s="666"/>
      <c r="BY41" s="666"/>
      <c r="BZ41" s="666"/>
      <c r="CA41" s="666"/>
      <c r="CB41" s="706"/>
      <c r="CD41" s="707" t="s">
        <v>351</v>
      </c>
      <c r="CE41" s="704"/>
      <c r="CF41" s="704"/>
      <c r="CG41" s="704"/>
      <c r="CH41" s="704"/>
      <c r="CI41" s="704"/>
      <c r="CJ41" s="704"/>
      <c r="CK41" s="704"/>
      <c r="CL41" s="704"/>
      <c r="CM41" s="704"/>
      <c r="CN41" s="704"/>
      <c r="CO41" s="704"/>
      <c r="CP41" s="704"/>
      <c r="CQ41" s="705"/>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352</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12" t="s">
        <v>353</v>
      </c>
      <c r="AR42" s="713"/>
      <c r="AS42" s="713"/>
      <c r="AT42" s="713"/>
      <c r="AU42" s="713"/>
      <c r="AV42" s="713"/>
      <c r="AW42" s="713"/>
      <c r="AX42" s="713"/>
      <c r="AY42" s="714"/>
      <c r="AZ42" s="645">
        <v>357621</v>
      </c>
      <c r="BA42" s="680"/>
      <c r="BB42" s="680"/>
      <c r="BC42" s="680"/>
      <c r="BD42" s="646"/>
      <c r="BE42" s="646"/>
      <c r="BF42" s="695"/>
      <c r="BG42" s="710"/>
      <c r="BH42" s="711"/>
      <c r="BI42" s="711"/>
      <c r="BJ42" s="711"/>
      <c r="BK42" s="711"/>
      <c r="BL42" s="365"/>
      <c r="BM42" s="696" t="s">
        <v>354</v>
      </c>
      <c r="BN42" s="696"/>
      <c r="BO42" s="696"/>
      <c r="BP42" s="696"/>
      <c r="BQ42" s="696"/>
      <c r="BR42" s="696"/>
      <c r="BS42" s="696"/>
      <c r="BT42" s="696"/>
      <c r="BU42" s="697"/>
      <c r="BV42" s="645">
        <v>370</v>
      </c>
      <c r="BW42" s="680"/>
      <c r="BX42" s="680"/>
      <c r="BY42" s="680"/>
      <c r="BZ42" s="680"/>
      <c r="CA42" s="680"/>
      <c r="CB42" s="698"/>
      <c r="CD42" s="662" t="s">
        <v>355</v>
      </c>
      <c r="CE42" s="663"/>
      <c r="CF42" s="663"/>
      <c r="CG42" s="663"/>
      <c r="CH42" s="663"/>
      <c r="CI42" s="663"/>
      <c r="CJ42" s="663"/>
      <c r="CK42" s="663"/>
      <c r="CL42" s="663"/>
      <c r="CM42" s="663"/>
      <c r="CN42" s="663"/>
      <c r="CO42" s="663"/>
      <c r="CP42" s="663"/>
      <c r="CQ42" s="664"/>
      <c r="CR42" s="665">
        <v>681050</v>
      </c>
      <c r="CS42" s="676"/>
      <c r="CT42" s="676"/>
      <c r="CU42" s="676"/>
      <c r="CV42" s="676"/>
      <c r="CW42" s="676"/>
      <c r="CX42" s="676"/>
      <c r="CY42" s="677"/>
      <c r="CZ42" s="668">
        <v>10.4</v>
      </c>
      <c r="DA42" s="678"/>
      <c r="DB42" s="678"/>
      <c r="DC42" s="679"/>
      <c r="DD42" s="671">
        <v>298354</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356</v>
      </c>
      <c r="C43" s="663"/>
      <c r="D43" s="663"/>
      <c r="E43" s="663"/>
      <c r="F43" s="663"/>
      <c r="G43" s="663"/>
      <c r="H43" s="663"/>
      <c r="I43" s="663"/>
      <c r="J43" s="663"/>
      <c r="K43" s="663"/>
      <c r="L43" s="663"/>
      <c r="M43" s="663"/>
      <c r="N43" s="663"/>
      <c r="O43" s="663"/>
      <c r="P43" s="663"/>
      <c r="Q43" s="664"/>
      <c r="R43" s="665">
        <v>179874</v>
      </c>
      <c r="S43" s="666"/>
      <c r="T43" s="666"/>
      <c r="U43" s="666"/>
      <c r="V43" s="666"/>
      <c r="W43" s="666"/>
      <c r="X43" s="666"/>
      <c r="Y43" s="667"/>
      <c r="Z43" s="692">
        <v>2.6</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4313</v>
      </c>
      <c r="CS43" s="676"/>
      <c r="CT43" s="676"/>
      <c r="CU43" s="676"/>
      <c r="CV43" s="676"/>
      <c r="CW43" s="676"/>
      <c r="CX43" s="676"/>
      <c r="CY43" s="677"/>
      <c r="CZ43" s="668">
        <v>0.1</v>
      </c>
      <c r="DA43" s="678"/>
      <c r="DB43" s="678"/>
      <c r="DC43" s="679"/>
      <c r="DD43" s="671">
        <v>4313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358</v>
      </c>
      <c r="C44" s="643"/>
      <c r="D44" s="643"/>
      <c r="E44" s="643"/>
      <c r="F44" s="643"/>
      <c r="G44" s="643"/>
      <c r="H44" s="643"/>
      <c r="I44" s="643"/>
      <c r="J44" s="643"/>
      <c r="K44" s="643"/>
      <c r="L44" s="643"/>
      <c r="M44" s="643"/>
      <c r="N44" s="643"/>
      <c r="O44" s="643"/>
      <c r="P44" s="643"/>
      <c r="Q44" s="644"/>
      <c r="R44" s="645">
        <v>6939710</v>
      </c>
      <c r="S44" s="680"/>
      <c r="T44" s="680"/>
      <c r="U44" s="680"/>
      <c r="V44" s="680"/>
      <c r="W44" s="680"/>
      <c r="X44" s="680"/>
      <c r="Y44" s="681"/>
      <c r="Z44" s="682">
        <v>100</v>
      </c>
      <c r="AA44" s="682"/>
      <c r="AB44" s="682"/>
      <c r="AC44" s="682"/>
      <c r="AD44" s="683">
        <v>3563294</v>
      </c>
      <c r="AE44" s="683"/>
      <c r="AF44" s="683"/>
      <c r="AG44" s="683"/>
      <c r="AH44" s="683"/>
      <c r="AI44" s="683"/>
      <c r="AJ44" s="683"/>
      <c r="AK44" s="683"/>
      <c r="AL44" s="648">
        <v>100</v>
      </c>
      <c r="AM44" s="684"/>
      <c r="AN44" s="684"/>
      <c r="AO44" s="685"/>
      <c r="CD44" s="686" t="s">
        <v>305</v>
      </c>
      <c r="CE44" s="687"/>
      <c r="CF44" s="662" t="s">
        <v>359</v>
      </c>
      <c r="CG44" s="663"/>
      <c r="CH44" s="663"/>
      <c r="CI44" s="663"/>
      <c r="CJ44" s="663"/>
      <c r="CK44" s="663"/>
      <c r="CL44" s="663"/>
      <c r="CM44" s="663"/>
      <c r="CN44" s="663"/>
      <c r="CO44" s="663"/>
      <c r="CP44" s="663"/>
      <c r="CQ44" s="664"/>
      <c r="CR44" s="665">
        <v>445742</v>
      </c>
      <c r="CS44" s="666"/>
      <c r="CT44" s="666"/>
      <c r="CU44" s="666"/>
      <c r="CV44" s="666"/>
      <c r="CW44" s="666"/>
      <c r="CX44" s="666"/>
      <c r="CY44" s="667"/>
      <c r="CZ44" s="668">
        <v>6.8</v>
      </c>
      <c r="DA44" s="669"/>
      <c r="DB44" s="669"/>
      <c r="DC44" s="670"/>
      <c r="DD44" s="671">
        <v>228853</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360</v>
      </c>
      <c r="CG45" s="663"/>
      <c r="CH45" s="663"/>
      <c r="CI45" s="663"/>
      <c r="CJ45" s="663"/>
      <c r="CK45" s="663"/>
      <c r="CL45" s="663"/>
      <c r="CM45" s="663"/>
      <c r="CN45" s="663"/>
      <c r="CO45" s="663"/>
      <c r="CP45" s="663"/>
      <c r="CQ45" s="664"/>
      <c r="CR45" s="665">
        <v>36750</v>
      </c>
      <c r="CS45" s="676"/>
      <c r="CT45" s="676"/>
      <c r="CU45" s="676"/>
      <c r="CV45" s="676"/>
      <c r="CW45" s="676"/>
      <c r="CX45" s="676"/>
      <c r="CY45" s="677"/>
      <c r="CZ45" s="668">
        <v>0.6</v>
      </c>
      <c r="DA45" s="678"/>
      <c r="DB45" s="678"/>
      <c r="DC45" s="679"/>
      <c r="DD45" s="671">
        <v>11484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362</v>
      </c>
      <c r="CG46" s="663"/>
      <c r="CH46" s="663"/>
      <c r="CI46" s="663"/>
      <c r="CJ46" s="663"/>
      <c r="CK46" s="663"/>
      <c r="CL46" s="663"/>
      <c r="CM46" s="663"/>
      <c r="CN46" s="663"/>
      <c r="CO46" s="663"/>
      <c r="CP46" s="663"/>
      <c r="CQ46" s="664"/>
      <c r="CR46" s="665">
        <v>402148</v>
      </c>
      <c r="CS46" s="666"/>
      <c r="CT46" s="666"/>
      <c r="CU46" s="666"/>
      <c r="CV46" s="666"/>
      <c r="CW46" s="666"/>
      <c r="CX46" s="666"/>
      <c r="CY46" s="667"/>
      <c r="CZ46" s="668">
        <v>6.1</v>
      </c>
      <c r="DA46" s="669"/>
      <c r="DB46" s="669"/>
      <c r="DC46" s="670"/>
      <c r="DD46" s="671">
        <v>210525</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363</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364</v>
      </c>
      <c r="CG47" s="663"/>
      <c r="CH47" s="663"/>
      <c r="CI47" s="663"/>
      <c r="CJ47" s="663"/>
      <c r="CK47" s="663"/>
      <c r="CL47" s="663"/>
      <c r="CM47" s="663"/>
      <c r="CN47" s="663"/>
      <c r="CO47" s="663"/>
      <c r="CP47" s="663"/>
      <c r="CQ47" s="664"/>
      <c r="CR47" s="665">
        <v>235308</v>
      </c>
      <c r="CS47" s="676"/>
      <c r="CT47" s="676"/>
      <c r="CU47" s="676"/>
      <c r="CV47" s="676"/>
      <c r="CW47" s="676"/>
      <c r="CX47" s="676"/>
      <c r="CY47" s="677"/>
      <c r="CZ47" s="668">
        <v>3.6</v>
      </c>
      <c r="DA47" s="678"/>
      <c r="DB47" s="678"/>
      <c r="DC47" s="679"/>
      <c r="DD47" s="671">
        <v>69501</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365</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366</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367</v>
      </c>
      <c r="CE49" s="643"/>
      <c r="CF49" s="643"/>
      <c r="CG49" s="643"/>
      <c r="CH49" s="643"/>
      <c r="CI49" s="643"/>
      <c r="CJ49" s="643"/>
      <c r="CK49" s="643"/>
      <c r="CL49" s="643"/>
      <c r="CM49" s="643"/>
      <c r="CN49" s="643"/>
      <c r="CO49" s="643"/>
      <c r="CP49" s="643"/>
      <c r="CQ49" s="644"/>
      <c r="CR49" s="645">
        <v>6570208</v>
      </c>
      <c r="CS49" s="646"/>
      <c r="CT49" s="646"/>
      <c r="CU49" s="646"/>
      <c r="CV49" s="646"/>
      <c r="CW49" s="646"/>
      <c r="CX49" s="646"/>
      <c r="CY49" s="647"/>
      <c r="CZ49" s="648">
        <v>100</v>
      </c>
      <c r="DA49" s="649"/>
      <c r="DB49" s="649"/>
      <c r="DC49" s="650"/>
      <c r="DD49" s="651">
        <v>4979007</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sf64vkCNxV5dvXPteG2EnHiT/JbgduefZZgNZbuHHBP2VfvEL+HEdRQz2s98aL9m8SR/B+bAZCI2AKyo9wnHQ==" saltValue="uczCRVV/3t9xI/G7x1Z9j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5" t="s">
        <v>368</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369</v>
      </c>
      <c r="DK2" s="1157"/>
      <c r="DL2" s="1157"/>
      <c r="DM2" s="1157"/>
      <c r="DN2" s="1157"/>
      <c r="DO2" s="1158"/>
      <c r="DP2" s="224"/>
      <c r="DQ2" s="1156" t="s">
        <v>370</v>
      </c>
      <c r="DR2" s="1157"/>
      <c r="DS2" s="1157"/>
      <c r="DT2" s="1157"/>
      <c r="DU2" s="1157"/>
      <c r="DV2" s="1157"/>
      <c r="DW2" s="1157"/>
      <c r="DX2" s="1157"/>
      <c r="DY2" s="1157"/>
      <c r="DZ2" s="115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371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373</v>
      </c>
      <c r="B5" s="1061"/>
      <c r="C5" s="1061"/>
      <c r="D5" s="1061"/>
      <c r="E5" s="1061"/>
      <c r="F5" s="1061"/>
      <c r="G5" s="1061"/>
      <c r="H5" s="1061"/>
      <c r="I5" s="1061"/>
      <c r="J5" s="1061"/>
      <c r="K5" s="1061"/>
      <c r="L5" s="1061"/>
      <c r="M5" s="1061"/>
      <c r="N5" s="1061"/>
      <c r="O5" s="1061"/>
      <c r="P5" s="1062"/>
      <c r="Q5" s="1066" t="s">
        <v>374</v>
      </c>
      <c r="R5" s="1067"/>
      <c r="S5" s="1067"/>
      <c r="T5" s="1067"/>
      <c r="U5" s="1068"/>
      <c r="V5" s="1066" t="s">
        <v>375</v>
      </c>
      <c r="W5" s="1067"/>
      <c r="X5" s="1067"/>
      <c r="Y5" s="1067"/>
      <c r="Z5" s="1068"/>
      <c r="AA5" s="1066" t="s">
        <v>376</v>
      </c>
      <c r="AB5" s="1067"/>
      <c r="AC5" s="1067"/>
      <c r="AD5" s="1067"/>
      <c r="AE5" s="1067"/>
      <c r="AF5" s="1159" t="s">
        <v>377</v>
      </c>
      <c r="AG5" s="1067"/>
      <c r="AH5" s="1067"/>
      <c r="AI5" s="1067"/>
      <c r="AJ5" s="1080"/>
      <c r="AK5" s="1067" t="s">
        <v>378</v>
      </c>
      <c r="AL5" s="1067"/>
      <c r="AM5" s="1067"/>
      <c r="AN5" s="1067"/>
      <c r="AO5" s="1068"/>
      <c r="AP5" s="1066" t="s">
        <v>379</v>
      </c>
      <c r="AQ5" s="1067"/>
      <c r="AR5" s="1067"/>
      <c r="AS5" s="1067"/>
      <c r="AT5" s="1068"/>
      <c r="AU5" s="1066" t="s">
        <v>380</v>
      </c>
      <c r="AV5" s="1067"/>
      <c r="AW5" s="1067"/>
      <c r="AX5" s="1067"/>
      <c r="AY5" s="1080"/>
      <c r="AZ5" s="228"/>
      <c r="BA5" s="228"/>
      <c r="BB5" s="228"/>
      <c r="BC5" s="228"/>
      <c r="BD5" s="228"/>
      <c r="BE5" s="229"/>
      <c r="BF5" s="229"/>
      <c r="BG5" s="229"/>
      <c r="BH5" s="229"/>
      <c r="BI5" s="229"/>
      <c r="BJ5" s="229"/>
      <c r="BK5" s="229"/>
      <c r="BL5" s="229"/>
      <c r="BM5" s="229"/>
      <c r="BN5" s="229"/>
      <c r="BO5" s="229"/>
      <c r="BP5" s="229"/>
      <c r="BQ5" s="1060" t="s">
        <v>381</v>
      </c>
      <c r="BR5" s="1061"/>
      <c r="BS5" s="1061"/>
      <c r="BT5" s="1061"/>
      <c r="BU5" s="1061"/>
      <c r="BV5" s="1061"/>
      <c r="BW5" s="1061"/>
      <c r="BX5" s="1061"/>
      <c r="BY5" s="1061"/>
      <c r="BZ5" s="1061"/>
      <c r="CA5" s="1061"/>
      <c r="CB5" s="1061"/>
      <c r="CC5" s="1061"/>
      <c r="CD5" s="1061"/>
      <c r="CE5" s="1061"/>
      <c r="CF5" s="1061"/>
      <c r="CG5" s="1062"/>
      <c r="CH5" s="1066" t="s">
        <v>382</v>
      </c>
      <c r="CI5" s="1067"/>
      <c r="CJ5" s="1067"/>
      <c r="CK5" s="1067"/>
      <c r="CL5" s="1068"/>
      <c r="CM5" s="1066" t="s">
        <v>383</v>
      </c>
      <c r="CN5" s="1067"/>
      <c r="CO5" s="1067"/>
      <c r="CP5" s="1067"/>
      <c r="CQ5" s="1068"/>
      <c r="CR5" s="1066" t="s">
        <v>384</v>
      </c>
      <c r="CS5" s="1067"/>
      <c r="CT5" s="1067"/>
      <c r="CU5" s="1067"/>
      <c r="CV5" s="1068"/>
      <c r="CW5" s="1066" t="s">
        <v>385</v>
      </c>
      <c r="CX5" s="1067"/>
      <c r="CY5" s="1067"/>
      <c r="CZ5" s="1067"/>
      <c r="DA5" s="1068"/>
      <c r="DB5" s="1066" t="s">
        <v>386</v>
      </c>
      <c r="DC5" s="1067"/>
      <c r="DD5" s="1067"/>
      <c r="DE5" s="1067"/>
      <c r="DF5" s="1068"/>
      <c r="DG5" s="1149" t="s">
        <v>387</v>
      </c>
      <c r="DH5" s="1150"/>
      <c r="DI5" s="1150"/>
      <c r="DJ5" s="1150"/>
      <c r="DK5" s="1151"/>
      <c r="DL5" s="1149" t="s">
        <v>388</v>
      </c>
      <c r="DM5" s="1150"/>
      <c r="DN5" s="1150"/>
      <c r="DO5" s="1150"/>
      <c r="DP5" s="1151"/>
      <c r="DQ5" s="1066" t="s">
        <v>389</v>
      </c>
      <c r="DR5" s="1067"/>
      <c r="DS5" s="1067"/>
      <c r="DT5" s="1067"/>
      <c r="DU5" s="1068"/>
      <c r="DV5" s="1066" t="s">
        <v>380</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2">
      <c r="A7" s="232">
        <v>1</v>
      </c>
      <c r="B7" s="1112" t="s">
        <v>390</v>
      </c>
      <c r="C7" s="1113"/>
      <c r="D7" s="1113"/>
      <c r="E7" s="1113"/>
      <c r="F7" s="1113"/>
      <c r="G7" s="1113"/>
      <c r="H7" s="1113"/>
      <c r="I7" s="1113"/>
      <c r="J7" s="1113"/>
      <c r="K7" s="1113"/>
      <c r="L7" s="1113"/>
      <c r="M7" s="1113"/>
      <c r="N7" s="1113"/>
      <c r="O7" s="1113"/>
      <c r="P7" s="1114"/>
      <c r="Q7" s="1167">
        <v>6814</v>
      </c>
      <c r="R7" s="1168"/>
      <c r="S7" s="1168"/>
      <c r="T7" s="1168"/>
      <c r="U7" s="1168"/>
      <c r="V7" s="1168">
        <v>6409</v>
      </c>
      <c r="W7" s="1168"/>
      <c r="X7" s="1168"/>
      <c r="Y7" s="1168"/>
      <c r="Z7" s="1168"/>
      <c r="AA7" s="1168">
        <v>405</v>
      </c>
      <c r="AB7" s="1168"/>
      <c r="AC7" s="1168"/>
      <c r="AD7" s="1168"/>
      <c r="AE7" s="1169"/>
      <c r="AF7" s="1170">
        <v>396</v>
      </c>
      <c r="AG7" s="1171"/>
      <c r="AH7" s="1171"/>
      <c r="AI7" s="1171"/>
      <c r="AJ7" s="1172"/>
      <c r="AK7" s="1173">
        <v>210</v>
      </c>
      <c r="AL7" s="1174"/>
      <c r="AM7" s="1174"/>
      <c r="AN7" s="1174"/>
      <c r="AO7" s="1174"/>
      <c r="AP7" s="1174">
        <v>4122</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t="s">
        <v>596</v>
      </c>
      <c r="BS7" s="1164" t="s">
        <v>597</v>
      </c>
      <c r="BT7" s="1165"/>
      <c r="BU7" s="1165"/>
      <c r="BV7" s="1165"/>
      <c r="BW7" s="1165"/>
      <c r="BX7" s="1165"/>
      <c r="BY7" s="1165"/>
      <c r="BZ7" s="1165"/>
      <c r="CA7" s="1165"/>
      <c r="CB7" s="1165"/>
      <c r="CC7" s="1165"/>
      <c r="CD7" s="1165"/>
      <c r="CE7" s="1165"/>
      <c r="CF7" s="1165"/>
      <c r="CG7" s="1177"/>
      <c r="CH7" s="1161">
        <v>-51</v>
      </c>
      <c r="CI7" s="1162"/>
      <c r="CJ7" s="1162"/>
      <c r="CK7" s="1162"/>
      <c r="CL7" s="1163"/>
      <c r="CM7" s="1161">
        <v>481</v>
      </c>
      <c r="CN7" s="1162"/>
      <c r="CO7" s="1162"/>
      <c r="CP7" s="1162"/>
      <c r="CQ7" s="1163"/>
      <c r="CR7" s="1161">
        <v>1</v>
      </c>
      <c r="CS7" s="1162"/>
      <c r="CT7" s="1162"/>
      <c r="CU7" s="1162"/>
      <c r="CV7" s="1163"/>
      <c r="CW7" s="1161">
        <v>1</v>
      </c>
      <c r="CX7" s="1162"/>
      <c r="CY7" s="1162"/>
      <c r="CZ7" s="1162"/>
      <c r="DA7" s="1163"/>
      <c r="DB7" s="1161" t="s">
        <v>585</v>
      </c>
      <c r="DC7" s="1162"/>
      <c r="DD7" s="1162"/>
      <c r="DE7" s="1162"/>
      <c r="DF7" s="1163"/>
      <c r="DG7" s="1161">
        <v>166</v>
      </c>
      <c r="DH7" s="1162"/>
      <c r="DI7" s="1162"/>
      <c r="DJ7" s="1162"/>
      <c r="DK7" s="1163"/>
      <c r="DL7" s="1161" t="s">
        <v>585</v>
      </c>
      <c r="DM7" s="1162"/>
      <c r="DN7" s="1162"/>
      <c r="DO7" s="1162"/>
      <c r="DP7" s="1163"/>
      <c r="DQ7" s="1161" t="s">
        <v>585</v>
      </c>
      <c r="DR7" s="1162"/>
      <c r="DS7" s="1162"/>
      <c r="DT7" s="1162"/>
      <c r="DU7" s="1163"/>
      <c r="DV7" s="1164"/>
      <c r="DW7" s="1165"/>
      <c r="DX7" s="1165"/>
      <c r="DY7" s="1165"/>
      <c r="DZ7" s="1166"/>
      <c r="EA7" s="230"/>
    </row>
    <row r="8" spans="1:131" s="231" customFormat="1" ht="26.25" customHeight="1" x14ac:dyDescent="0.2">
      <c r="A8" s="234">
        <v>2</v>
      </c>
      <c r="B8" s="1095" t="s">
        <v>391</v>
      </c>
      <c r="C8" s="1096"/>
      <c r="D8" s="1096"/>
      <c r="E8" s="1096"/>
      <c r="F8" s="1096"/>
      <c r="G8" s="1096"/>
      <c r="H8" s="1096"/>
      <c r="I8" s="1096"/>
      <c r="J8" s="1096"/>
      <c r="K8" s="1096"/>
      <c r="L8" s="1096"/>
      <c r="M8" s="1096"/>
      <c r="N8" s="1096"/>
      <c r="O8" s="1096"/>
      <c r="P8" s="1097"/>
      <c r="Q8" s="1103">
        <v>29</v>
      </c>
      <c r="R8" s="1104"/>
      <c r="S8" s="1104"/>
      <c r="T8" s="1104"/>
      <c r="U8" s="1104"/>
      <c r="V8" s="1104">
        <v>13</v>
      </c>
      <c r="W8" s="1104"/>
      <c r="X8" s="1104"/>
      <c r="Y8" s="1104"/>
      <c r="Z8" s="1104"/>
      <c r="AA8" s="1104">
        <v>16</v>
      </c>
      <c r="AB8" s="1104"/>
      <c r="AC8" s="1104"/>
      <c r="AD8" s="1104"/>
      <c r="AE8" s="1105"/>
      <c r="AF8" s="1100">
        <v>16</v>
      </c>
      <c r="AG8" s="1101"/>
      <c r="AH8" s="1101"/>
      <c r="AI8" s="1101"/>
      <c r="AJ8" s="1102"/>
      <c r="AK8" s="1145">
        <v>0</v>
      </c>
      <c r="AL8" s="1146"/>
      <c r="AM8" s="1146"/>
      <c r="AN8" s="1146"/>
      <c r="AO8" s="1146"/>
      <c r="AP8" s="1146" t="s">
        <v>585</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598</v>
      </c>
      <c r="BT8" s="1058"/>
      <c r="BU8" s="1058"/>
      <c r="BV8" s="1058"/>
      <c r="BW8" s="1058"/>
      <c r="BX8" s="1058"/>
      <c r="BY8" s="1058"/>
      <c r="BZ8" s="1058"/>
      <c r="CA8" s="1058"/>
      <c r="CB8" s="1058"/>
      <c r="CC8" s="1058"/>
      <c r="CD8" s="1058"/>
      <c r="CE8" s="1058"/>
      <c r="CF8" s="1058"/>
      <c r="CG8" s="1079"/>
      <c r="CH8" s="1054">
        <v>1</v>
      </c>
      <c r="CI8" s="1055"/>
      <c r="CJ8" s="1055"/>
      <c r="CK8" s="1055"/>
      <c r="CL8" s="1056"/>
      <c r="CM8" s="1054">
        <v>541</v>
      </c>
      <c r="CN8" s="1055"/>
      <c r="CO8" s="1055"/>
      <c r="CP8" s="1055"/>
      <c r="CQ8" s="1056"/>
      <c r="CR8" s="1054">
        <v>20</v>
      </c>
      <c r="CS8" s="1055"/>
      <c r="CT8" s="1055"/>
      <c r="CU8" s="1055"/>
      <c r="CV8" s="1056"/>
      <c r="CW8" s="1054">
        <v>1</v>
      </c>
      <c r="CX8" s="1055"/>
      <c r="CY8" s="1055"/>
      <c r="CZ8" s="1055"/>
      <c r="DA8" s="1056"/>
      <c r="DB8" s="1054" t="s">
        <v>585</v>
      </c>
      <c r="DC8" s="1055"/>
      <c r="DD8" s="1055"/>
      <c r="DE8" s="1055"/>
      <c r="DF8" s="1056"/>
      <c r="DG8" s="1054" t="s">
        <v>585</v>
      </c>
      <c r="DH8" s="1055"/>
      <c r="DI8" s="1055"/>
      <c r="DJ8" s="1055"/>
      <c r="DK8" s="1056"/>
      <c r="DL8" s="1054" t="s">
        <v>585</v>
      </c>
      <c r="DM8" s="1055"/>
      <c r="DN8" s="1055"/>
      <c r="DO8" s="1055"/>
      <c r="DP8" s="1056"/>
      <c r="DQ8" s="1054" t="s">
        <v>585</v>
      </c>
      <c r="DR8" s="1055"/>
      <c r="DS8" s="1055"/>
      <c r="DT8" s="1055"/>
      <c r="DU8" s="1056"/>
      <c r="DV8" s="1057"/>
      <c r="DW8" s="1058"/>
      <c r="DX8" s="1058"/>
      <c r="DY8" s="1058"/>
      <c r="DZ8" s="1059"/>
      <c r="EA8" s="230"/>
    </row>
    <row r="9" spans="1:131" s="231" customFormat="1" ht="26.25" customHeight="1" x14ac:dyDescent="0.2">
      <c r="A9" s="234">
        <v>3</v>
      </c>
      <c r="B9" s="1095" t="s">
        <v>392</v>
      </c>
      <c r="C9" s="1096"/>
      <c r="D9" s="1096"/>
      <c r="E9" s="1096"/>
      <c r="F9" s="1096"/>
      <c r="G9" s="1096"/>
      <c r="H9" s="1096"/>
      <c r="I9" s="1096"/>
      <c r="J9" s="1096"/>
      <c r="K9" s="1096"/>
      <c r="L9" s="1096"/>
      <c r="M9" s="1096"/>
      <c r="N9" s="1096"/>
      <c r="O9" s="1096"/>
      <c r="P9" s="1097"/>
      <c r="Q9" s="1103">
        <v>97</v>
      </c>
      <c r="R9" s="1104"/>
      <c r="S9" s="1104"/>
      <c r="T9" s="1104"/>
      <c r="U9" s="1104"/>
      <c r="V9" s="1104">
        <v>148</v>
      </c>
      <c r="W9" s="1104"/>
      <c r="X9" s="1104"/>
      <c r="Y9" s="1104"/>
      <c r="Z9" s="1104"/>
      <c r="AA9" s="1104">
        <v>-51</v>
      </c>
      <c r="AB9" s="1104"/>
      <c r="AC9" s="1104"/>
      <c r="AD9" s="1104"/>
      <c r="AE9" s="1105"/>
      <c r="AF9" s="1100">
        <v>-51</v>
      </c>
      <c r="AG9" s="1101"/>
      <c r="AH9" s="1101"/>
      <c r="AI9" s="1101"/>
      <c r="AJ9" s="1102"/>
      <c r="AK9" s="1145">
        <v>54</v>
      </c>
      <c r="AL9" s="1146"/>
      <c r="AM9" s="1146"/>
      <c r="AN9" s="1146"/>
      <c r="AO9" s="1146"/>
      <c r="AP9" s="1146" t="s">
        <v>585</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393</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394</v>
      </c>
      <c r="B23" s="1002" t="s">
        <v>395</v>
      </c>
      <c r="C23" s="1003"/>
      <c r="D23" s="1003"/>
      <c r="E23" s="1003"/>
      <c r="F23" s="1003"/>
      <c r="G23" s="1003"/>
      <c r="H23" s="1003"/>
      <c r="I23" s="1003"/>
      <c r="J23" s="1003"/>
      <c r="K23" s="1003"/>
      <c r="L23" s="1003"/>
      <c r="M23" s="1003"/>
      <c r="N23" s="1003"/>
      <c r="O23" s="1003"/>
      <c r="P23" s="1013"/>
      <c r="Q23" s="1132">
        <v>6940</v>
      </c>
      <c r="R23" s="1126"/>
      <c r="S23" s="1126"/>
      <c r="T23" s="1126"/>
      <c r="U23" s="1126"/>
      <c r="V23" s="1126">
        <v>6570</v>
      </c>
      <c r="W23" s="1126"/>
      <c r="X23" s="1126"/>
      <c r="Y23" s="1126"/>
      <c r="Z23" s="1126"/>
      <c r="AA23" s="1126">
        <v>370</v>
      </c>
      <c r="AB23" s="1126"/>
      <c r="AC23" s="1126"/>
      <c r="AD23" s="1126"/>
      <c r="AE23" s="1133"/>
      <c r="AF23" s="1134">
        <v>361</v>
      </c>
      <c r="AG23" s="1126"/>
      <c r="AH23" s="1126"/>
      <c r="AI23" s="1126"/>
      <c r="AJ23" s="1135"/>
      <c r="AK23" s="1136"/>
      <c r="AL23" s="1137"/>
      <c r="AM23" s="1137"/>
      <c r="AN23" s="1137"/>
      <c r="AO23" s="1137"/>
      <c r="AP23" s="1126">
        <v>4122</v>
      </c>
      <c r="AQ23" s="1126"/>
      <c r="AR23" s="1126"/>
      <c r="AS23" s="1126"/>
      <c r="AT23" s="1126"/>
      <c r="AU23" s="1127"/>
      <c r="AV23" s="1127"/>
      <c r="AW23" s="1127"/>
      <c r="AX23" s="1127"/>
      <c r="AY23" s="1128"/>
      <c r="AZ23" s="1129" t="s">
        <v>396</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397</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398</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373</v>
      </c>
      <c r="B26" s="1061"/>
      <c r="C26" s="1061"/>
      <c r="D26" s="1061"/>
      <c r="E26" s="1061"/>
      <c r="F26" s="1061"/>
      <c r="G26" s="1061"/>
      <c r="H26" s="1061"/>
      <c r="I26" s="1061"/>
      <c r="J26" s="1061"/>
      <c r="K26" s="1061"/>
      <c r="L26" s="1061"/>
      <c r="M26" s="1061"/>
      <c r="N26" s="1061"/>
      <c r="O26" s="1061"/>
      <c r="P26" s="1062"/>
      <c r="Q26" s="1066" t="s">
        <v>399</v>
      </c>
      <c r="R26" s="1067"/>
      <c r="S26" s="1067"/>
      <c r="T26" s="1067"/>
      <c r="U26" s="1068"/>
      <c r="V26" s="1066" t="s">
        <v>400</v>
      </c>
      <c r="W26" s="1067"/>
      <c r="X26" s="1067"/>
      <c r="Y26" s="1067"/>
      <c r="Z26" s="1068"/>
      <c r="AA26" s="1066" t="s">
        <v>401</v>
      </c>
      <c r="AB26" s="1067"/>
      <c r="AC26" s="1067"/>
      <c r="AD26" s="1067"/>
      <c r="AE26" s="1067"/>
      <c r="AF26" s="1120" t="s">
        <v>402</v>
      </c>
      <c r="AG26" s="1073"/>
      <c r="AH26" s="1073"/>
      <c r="AI26" s="1073"/>
      <c r="AJ26" s="1121"/>
      <c r="AK26" s="1067" t="s">
        <v>403</v>
      </c>
      <c r="AL26" s="1067"/>
      <c r="AM26" s="1067"/>
      <c r="AN26" s="1067"/>
      <c r="AO26" s="1068"/>
      <c r="AP26" s="1066" t="s">
        <v>404</v>
      </c>
      <c r="AQ26" s="1067"/>
      <c r="AR26" s="1067"/>
      <c r="AS26" s="1067"/>
      <c r="AT26" s="1068"/>
      <c r="AU26" s="1066" t="s">
        <v>405</v>
      </c>
      <c r="AV26" s="1067"/>
      <c r="AW26" s="1067"/>
      <c r="AX26" s="1067"/>
      <c r="AY26" s="1068"/>
      <c r="AZ26" s="1066" t="s">
        <v>406</v>
      </c>
      <c r="BA26" s="1067"/>
      <c r="BB26" s="1067"/>
      <c r="BC26" s="1067"/>
      <c r="BD26" s="1068"/>
      <c r="BE26" s="1066" t="s">
        <v>380</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407</v>
      </c>
      <c r="C28" s="1113"/>
      <c r="D28" s="1113"/>
      <c r="E28" s="1113"/>
      <c r="F28" s="1113"/>
      <c r="G28" s="1113"/>
      <c r="H28" s="1113"/>
      <c r="I28" s="1113"/>
      <c r="J28" s="1113"/>
      <c r="K28" s="1113"/>
      <c r="L28" s="1113"/>
      <c r="M28" s="1113"/>
      <c r="N28" s="1113"/>
      <c r="O28" s="1113"/>
      <c r="P28" s="1114"/>
      <c r="Q28" s="1115">
        <v>1390</v>
      </c>
      <c r="R28" s="1116"/>
      <c r="S28" s="1116"/>
      <c r="T28" s="1116"/>
      <c r="U28" s="1116"/>
      <c r="V28" s="1116">
        <v>1387</v>
      </c>
      <c r="W28" s="1116"/>
      <c r="X28" s="1116"/>
      <c r="Y28" s="1116"/>
      <c r="Z28" s="1116"/>
      <c r="AA28" s="1116">
        <v>3</v>
      </c>
      <c r="AB28" s="1116"/>
      <c r="AC28" s="1116"/>
      <c r="AD28" s="1116"/>
      <c r="AE28" s="1117"/>
      <c r="AF28" s="1118">
        <v>3</v>
      </c>
      <c r="AG28" s="1116"/>
      <c r="AH28" s="1116"/>
      <c r="AI28" s="1116"/>
      <c r="AJ28" s="1119"/>
      <c r="AK28" s="1107">
        <v>162</v>
      </c>
      <c r="AL28" s="1108"/>
      <c r="AM28" s="1108"/>
      <c r="AN28" s="1108"/>
      <c r="AO28" s="1108"/>
      <c r="AP28" s="1108" t="s">
        <v>585</v>
      </c>
      <c r="AQ28" s="1108"/>
      <c r="AR28" s="1108"/>
      <c r="AS28" s="1108"/>
      <c r="AT28" s="1108"/>
      <c r="AU28" s="1108" t="s">
        <v>585</v>
      </c>
      <c r="AV28" s="1108"/>
      <c r="AW28" s="1108"/>
      <c r="AX28" s="1108"/>
      <c r="AY28" s="1108"/>
      <c r="AZ28" s="1109" t="s">
        <v>585</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408</v>
      </c>
      <c r="C29" s="1096"/>
      <c r="D29" s="1096"/>
      <c r="E29" s="1096"/>
      <c r="F29" s="1096"/>
      <c r="G29" s="1096"/>
      <c r="H29" s="1096"/>
      <c r="I29" s="1096"/>
      <c r="J29" s="1096"/>
      <c r="K29" s="1096"/>
      <c r="L29" s="1096"/>
      <c r="M29" s="1096"/>
      <c r="N29" s="1096"/>
      <c r="O29" s="1096"/>
      <c r="P29" s="1097"/>
      <c r="Q29" s="1103">
        <v>195</v>
      </c>
      <c r="R29" s="1104"/>
      <c r="S29" s="1104"/>
      <c r="T29" s="1104"/>
      <c r="U29" s="1104"/>
      <c r="V29" s="1104">
        <v>193</v>
      </c>
      <c r="W29" s="1104"/>
      <c r="X29" s="1104"/>
      <c r="Y29" s="1104"/>
      <c r="Z29" s="1104"/>
      <c r="AA29" s="1104">
        <v>2</v>
      </c>
      <c r="AB29" s="1104"/>
      <c r="AC29" s="1104"/>
      <c r="AD29" s="1104"/>
      <c r="AE29" s="1105"/>
      <c r="AF29" s="1100">
        <v>2</v>
      </c>
      <c r="AG29" s="1101"/>
      <c r="AH29" s="1101"/>
      <c r="AI29" s="1101"/>
      <c r="AJ29" s="1102"/>
      <c r="AK29" s="1045">
        <v>28</v>
      </c>
      <c r="AL29" s="1036"/>
      <c r="AM29" s="1036"/>
      <c r="AN29" s="1036"/>
      <c r="AO29" s="1036"/>
      <c r="AP29" s="1036" t="s">
        <v>585</v>
      </c>
      <c r="AQ29" s="1036"/>
      <c r="AR29" s="1036"/>
      <c r="AS29" s="1036"/>
      <c r="AT29" s="1036"/>
      <c r="AU29" s="1036" t="s">
        <v>585</v>
      </c>
      <c r="AV29" s="1036"/>
      <c r="AW29" s="1036"/>
      <c r="AX29" s="1036"/>
      <c r="AY29" s="1036"/>
      <c r="AZ29" s="1106" t="s">
        <v>585</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409</v>
      </c>
      <c r="C30" s="1096"/>
      <c r="D30" s="1096"/>
      <c r="E30" s="1096"/>
      <c r="F30" s="1096"/>
      <c r="G30" s="1096"/>
      <c r="H30" s="1096"/>
      <c r="I30" s="1096"/>
      <c r="J30" s="1096"/>
      <c r="K30" s="1096"/>
      <c r="L30" s="1096"/>
      <c r="M30" s="1096"/>
      <c r="N30" s="1096"/>
      <c r="O30" s="1096"/>
      <c r="P30" s="1097"/>
      <c r="Q30" s="1103">
        <v>1298</v>
      </c>
      <c r="R30" s="1104"/>
      <c r="S30" s="1104"/>
      <c r="T30" s="1104"/>
      <c r="U30" s="1104"/>
      <c r="V30" s="1104">
        <v>1259</v>
      </c>
      <c r="W30" s="1104"/>
      <c r="X30" s="1104"/>
      <c r="Y30" s="1104"/>
      <c r="Z30" s="1104"/>
      <c r="AA30" s="1104">
        <v>40</v>
      </c>
      <c r="AB30" s="1104"/>
      <c r="AC30" s="1104"/>
      <c r="AD30" s="1104"/>
      <c r="AE30" s="1105"/>
      <c r="AF30" s="1100">
        <v>40</v>
      </c>
      <c r="AG30" s="1101"/>
      <c r="AH30" s="1101"/>
      <c r="AI30" s="1101"/>
      <c r="AJ30" s="1102"/>
      <c r="AK30" s="1045">
        <v>249</v>
      </c>
      <c r="AL30" s="1036"/>
      <c r="AM30" s="1036"/>
      <c r="AN30" s="1036"/>
      <c r="AO30" s="1036"/>
      <c r="AP30" s="1036" t="s">
        <v>585</v>
      </c>
      <c r="AQ30" s="1036"/>
      <c r="AR30" s="1036"/>
      <c r="AS30" s="1036"/>
      <c r="AT30" s="1036"/>
      <c r="AU30" s="1036" t="s">
        <v>585</v>
      </c>
      <c r="AV30" s="1036"/>
      <c r="AW30" s="1036"/>
      <c r="AX30" s="1036"/>
      <c r="AY30" s="1036"/>
      <c r="AZ30" s="1106" t="s">
        <v>585</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410</v>
      </c>
      <c r="C31" s="1096"/>
      <c r="D31" s="1096"/>
      <c r="E31" s="1096"/>
      <c r="F31" s="1096"/>
      <c r="G31" s="1096"/>
      <c r="H31" s="1096"/>
      <c r="I31" s="1096"/>
      <c r="J31" s="1096"/>
      <c r="K31" s="1096"/>
      <c r="L31" s="1096"/>
      <c r="M31" s="1096"/>
      <c r="N31" s="1096"/>
      <c r="O31" s="1096"/>
      <c r="P31" s="1097"/>
      <c r="Q31" s="1103">
        <v>192</v>
      </c>
      <c r="R31" s="1104"/>
      <c r="S31" s="1104"/>
      <c r="T31" s="1104"/>
      <c r="U31" s="1104"/>
      <c r="V31" s="1104">
        <v>178</v>
      </c>
      <c r="W31" s="1104"/>
      <c r="X31" s="1104"/>
      <c r="Y31" s="1104"/>
      <c r="Z31" s="1104"/>
      <c r="AA31" s="1104">
        <v>14</v>
      </c>
      <c r="AB31" s="1104"/>
      <c r="AC31" s="1104"/>
      <c r="AD31" s="1104"/>
      <c r="AE31" s="1105"/>
      <c r="AF31" s="1100">
        <v>265</v>
      </c>
      <c r="AG31" s="1101"/>
      <c r="AH31" s="1101"/>
      <c r="AI31" s="1101"/>
      <c r="AJ31" s="1102"/>
      <c r="AK31" s="1045">
        <v>1</v>
      </c>
      <c r="AL31" s="1036"/>
      <c r="AM31" s="1036"/>
      <c r="AN31" s="1036"/>
      <c r="AO31" s="1036"/>
      <c r="AP31" s="1036">
        <v>231</v>
      </c>
      <c r="AQ31" s="1036"/>
      <c r="AR31" s="1036"/>
      <c r="AS31" s="1036"/>
      <c r="AT31" s="1036"/>
      <c r="AU31" s="1036">
        <v>13</v>
      </c>
      <c r="AV31" s="1036"/>
      <c r="AW31" s="1036"/>
      <c r="AX31" s="1036"/>
      <c r="AY31" s="1036"/>
      <c r="AZ31" s="1106" t="s">
        <v>585</v>
      </c>
      <c r="BA31" s="1106"/>
      <c r="BB31" s="1106"/>
      <c r="BC31" s="1106"/>
      <c r="BD31" s="1106"/>
      <c r="BE31" s="1037" t="s">
        <v>411</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412</v>
      </c>
      <c r="C32" s="1096"/>
      <c r="D32" s="1096"/>
      <c r="E32" s="1096"/>
      <c r="F32" s="1096"/>
      <c r="G32" s="1096"/>
      <c r="H32" s="1096"/>
      <c r="I32" s="1096"/>
      <c r="J32" s="1096"/>
      <c r="K32" s="1096"/>
      <c r="L32" s="1096"/>
      <c r="M32" s="1096"/>
      <c r="N32" s="1096"/>
      <c r="O32" s="1096"/>
      <c r="P32" s="1097"/>
      <c r="Q32" s="1103">
        <v>397</v>
      </c>
      <c r="R32" s="1104"/>
      <c r="S32" s="1104"/>
      <c r="T32" s="1104"/>
      <c r="U32" s="1104"/>
      <c r="V32" s="1104">
        <v>374</v>
      </c>
      <c r="W32" s="1104"/>
      <c r="X32" s="1104"/>
      <c r="Y32" s="1104"/>
      <c r="Z32" s="1104"/>
      <c r="AA32" s="1104">
        <v>22</v>
      </c>
      <c r="AB32" s="1104"/>
      <c r="AC32" s="1104"/>
      <c r="AD32" s="1104"/>
      <c r="AE32" s="1105"/>
      <c r="AF32" s="1100">
        <v>22</v>
      </c>
      <c r="AG32" s="1101"/>
      <c r="AH32" s="1101"/>
      <c r="AI32" s="1101"/>
      <c r="AJ32" s="1102"/>
      <c r="AK32" s="1045">
        <v>133</v>
      </c>
      <c r="AL32" s="1036"/>
      <c r="AM32" s="1036"/>
      <c r="AN32" s="1036"/>
      <c r="AO32" s="1036"/>
      <c r="AP32" s="1036">
        <v>2049</v>
      </c>
      <c r="AQ32" s="1036"/>
      <c r="AR32" s="1036"/>
      <c r="AS32" s="1036"/>
      <c r="AT32" s="1036"/>
      <c r="AU32" s="1036">
        <v>1154</v>
      </c>
      <c r="AV32" s="1036"/>
      <c r="AW32" s="1036"/>
      <c r="AX32" s="1036"/>
      <c r="AY32" s="1036"/>
      <c r="AZ32" s="1106" t="s">
        <v>585</v>
      </c>
      <c r="BA32" s="1106"/>
      <c r="BB32" s="1106"/>
      <c r="BC32" s="1106"/>
      <c r="BD32" s="1106"/>
      <c r="BE32" s="1037" t="s">
        <v>413</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414</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394</v>
      </c>
      <c r="B63" s="1002" t="s">
        <v>415</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331</v>
      </c>
      <c r="AG63" s="1024"/>
      <c r="AH63" s="1024"/>
      <c r="AI63" s="1024"/>
      <c r="AJ63" s="1087"/>
      <c r="AK63" s="1088"/>
      <c r="AL63" s="1028"/>
      <c r="AM63" s="1028"/>
      <c r="AN63" s="1028"/>
      <c r="AO63" s="1028"/>
      <c r="AP63" s="1024">
        <v>2280</v>
      </c>
      <c r="AQ63" s="1024"/>
      <c r="AR63" s="1024"/>
      <c r="AS63" s="1024"/>
      <c r="AT63" s="1024"/>
      <c r="AU63" s="1024">
        <v>1167</v>
      </c>
      <c r="AV63" s="1024"/>
      <c r="AW63" s="1024"/>
      <c r="AX63" s="1024"/>
      <c r="AY63" s="1024"/>
      <c r="AZ63" s="1082"/>
      <c r="BA63" s="1082"/>
      <c r="BB63" s="1082"/>
      <c r="BC63" s="1082"/>
      <c r="BD63" s="1082"/>
      <c r="BE63" s="1025"/>
      <c r="BF63" s="1025"/>
      <c r="BG63" s="1025"/>
      <c r="BH63" s="1025"/>
      <c r="BI63" s="1026"/>
      <c r="BJ63" s="1083" t="s">
        <v>416</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418</v>
      </c>
      <c r="B66" s="1061"/>
      <c r="C66" s="1061"/>
      <c r="D66" s="1061"/>
      <c r="E66" s="1061"/>
      <c r="F66" s="1061"/>
      <c r="G66" s="1061"/>
      <c r="H66" s="1061"/>
      <c r="I66" s="1061"/>
      <c r="J66" s="1061"/>
      <c r="K66" s="1061"/>
      <c r="L66" s="1061"/>
      <c r="M66" s="1061"/>
      <c r="N66" s="1061"/>
      <c r="O66" s="1061"/>
      <c r="P66" s="1062"/>
      <c r="Q66" s="1066" t="s">
        <v>419</v>
      </c>
      <c r="R66" s="1067"/>
      <c r="S66" s="1067"/>
      <c r="T66" s="1067"/>
      <c r="U66" s="1068"/>
      <c r="V66" s="1066" t="s">
        <v>420</v>
      </c>
      <c r="W66" s="1067"/>
      <c r="X66" s="1067"/>
      <c r="Y66" s="1067"/>
      <c r="Z66" s="1068"/>
      <c r="AA66" s="1066" t="s">
        <v>401</v>
      </c>
      <c r="AB66" s="1067"/>
      <c r="AC66" s="1067"/>
      <c r="AD66" s="1067"/>
      <c r="AE66" s="1068"/>
      <c r="AF66" s="1072" t="s">
        <v>421</v>
      </c>
      <c r="AG66" s="1073"/>
      <c r="AH66" s="1073"/>
      <c r="AI66" s="1073"/>
      <c r="AJ66" s="1074"/>
      <c r="AK66" s="1066" t="s">
        <v>422</v>
      </c>
      <c r="AL66" s="1061"/>
      <c r="AM66" s="1061"/>
      <c r="AN66" s="1061"/>
      <c r="AO66" s="1062"/>
      <c r="AP66" s="1066" t="s">
        <v>423</v>
      </c>
      <c r="AQ66" s="1067"/>
      <c r="AR66" s="1067"/>
      <c r="AS66" s="1067"/>
      <c r="AT66" s="1068"/>
      <c r="AU66" s="1066" t="s">
        <v>424</v>
      </c>
      <c r="AV66" s="1067"/>
      <c r="AW66" s="1067"/>
      <c r="AX66" s="1067"/>
      <c r="AY66" s="1068"/>
      <c r="AZ66" s="1066" t="s">
        <v>380</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586</v>
      </c>
      <c r="C68" s="1051"/>
      <c r="D68" s="1051"/>
      <c r="E68" s="1051"/>
      <c r="F68" s="1051"/>
      <c r="G68" s="1051"/>
      <c r="H68" s="1051"/>
      <c r="I68" s="1051"/>
      <c r="J68" s="1051"/>
      <c r="K68" s="1051"/>
      <c r="L68" s="1051"/>
      <c r="M68" s="1051"/>
      <c r="N68" s="1051"/>
      <c r="O68" s="1051"/>
      <c r="P68" s="1052"/>
      <c r="Q68" s="1053">
        <v>323</v>
      </c>
      <c r="R68" s="1047"/>
      <c r="S68" s="1047"/>
      <c r="T68" s="1047"/>
      <c r="U68" s="1047"/>
      <c r="V68" s="1047">
        <v>305</v>
      </c>
      <c r="W68" s="1047"/>
      <c r="X68" s="1047"/>
      <c r="Y68" s="1047"/>
      <c r="Z68" s="1047"/>
      <c r="AA68" s="1047">
        <v>19</v>
      </c>
      <c r="AB68" s="1047"/>
      <c r="AC68" s="1047"/>
      <c r="AD68" s="1047"/>
      <c r="AE68" s="1047"/>
      <c r="AF68" s="1047">
        <v>19</v>
      </c>
      <c r="AG68" s="1047"/>
      <c r="AH68" s="1047"/>
      <c r="AI68" s="1047"/>
      <c r="AJ68" s="1047"/>
      <c r="AK68" s="1047" t="s">
        <v>585</v>
      </c>
      <c r="AL68" s="1047"/>
      <c r="AM68" s="1047"/>
      <c r="AN68" s="1047"/>
      <c r="AO68" s="1047"/>
      <c r="AP68" s="1047">
        <v>38</v>
      </c>
      <c r="AQ68" s="1047"/>
      <c r="AR68" s="1047"/>
      <c r="AS68" s="1047"/>
      <c r="AT68" s="1047"/>
      <c r="AU68" s="1047">
        <v>19</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587</v>
      </c>
      <c r="C69" s="1040"/>
      <c r="D69" s="1040"/>
      <c r="E69" s="1040"/>
      <c r="F69" s="1040"/>
      <c r="G69" s="1040"/>
      <c r="H69" s="1040"/>
      <c r="I69" s="1040"/>
      <c r="J69" s="1040"/>
      <c r="K69" s="1040"/>
      <c r="L69" s="1040"/>
      <c r="M69" s="1040"/>
      <c r="N69" s="1040"/>
      <c r="O69" s="1040"/>
      <c r="P69" s="1041"/>
      <c r="Q69" s="1042">
        <v>33</v>
      </c>
      <c r="R69" s="1036"/>
      <c r="S69" s="1036"/>
      <c r="T69" s="1036"/>
      <c r="U69" s="1036"/>
      <c r="V69" s="1036">
        <v>8</v>
      </c>
      <c r="W69" s="1036"/>
      <c r="X69" s="1036"/>
      <c r="Y69" s="1036"/>
      <c r="Z69" s="1036"/>
      <c r="AA69" s="1036">
        <v>26</v>
      </c>
      <c r="AB69" s="1036"/>
      <c r="AC69" s="1036"/>
      <c r="AD69" s="1036"/>
      <c r="AE69" s="1036"/>
      <c r="AF69" s="1036">
        <v>26</v>
      </c>
      <c r="AG69" s="1036"/>
      <c r="AH69" s="1036"/>
      <c r="AI69" s="1036"/>
      <c r="AJ69" s="1036"/>
      <c r="AK69" s="1036" t="s">
        <v>585</v>
      </c>
      <c r="AL69" s="1036"/>
      <c r="AM69" s="1036"/>
      <c r="AN69" s="1036"/>
      <c r="AO69" s="1036"/>
      <c r="AP69" s="1036" t="s">
        <v>585</v>
      </c>
      <c r="AQ69" s="1036"/>
      <c r="AR69" s="1036"/>
      <c r="AS69" s="1036"/>
      <c r="AT69" s="1036"/>
      <c r="AU69" s="1036" t="s">
        <v>585</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588</v>
      </c>
      <c r="C70" s="1040"/>
      <c r="D70" s="1040"/>
      <c r="E70" s="1040"/>
      <c r="F70" s="1040"/>
      <c r="G70" s="1040"/>
      <c r="H70" s="1040"/>
      <c r="I70" s="1040"/>
      <c r="J70" s="1040"/>
      <c r="K70" s="1040"/>
      <c r="L70" s="1040"/>
      <c r="M70" s="1040"/>
      <c r="N70" s="1040"/>
      <c r="O70" s="1040"/>
      <c r="P70" s="1041"/>
      <c r="Q70" s="1042">
        <v>54</v>
      </c>
      <c r="R70" s="1036"/>
      <c r="S70" s="1036"/>
      <c r="T70" s="1036"/>
      <c r="U70" s="1036"/>
      <c r="V70" s="1036">
        <v>6</v>
      </c>
      <c r="W70" s="1036"/>
      <c r="X70" s="1036"/>
      <c r="Y70" s="1036"/>
      <c r="Z70" s="1036"/>
      <c r="AA70" s="1036">
        <v>47</v>
      </c>
      <c r="AB70" s="1036"/>
      <c r="AC70" s="1036"/>
      <c r="AD70" s="1036"/>
      <c r="AE70" s="1036"/>
      <c r="AF70" s="1036">
        <v>47</v>
      </c>
      <c r="AG70" s="1036"/>
      <c r="AH70" s="1036"/>
      <c r="AI70" s="1036"/>
      <c r="AJ70" s="1036"/>
      <c r="AK70" s="1036" t="s">
        <v>585</v>
      </c>
      <c r="AL70" s="1036"/>
      <c r="AM70" s="1036"/>
      <c r="AN70" s="1036"/>
      <c r="AO70" s="1036"/>
      <c r="AP70" s="1036" t="s">
        <v>585</v>
      </c>
      <c r="AQ70" s="1036"/>
      <c r="AR70" s="1036"/>
      <c r="AS70" s="1036"/>
      <c r="AT70" s="1036"/>
      <c r="AU70" s="1036" t="s">
        <v>585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589</v>
      </c>
      <c r="C71" s="1040"/>
      <c r="D71" s="1040"/>
      <c r="E71" s="1040"/>
      <c r="F71" s="1040"/>
      <c r="G71" s="1040"/>
      <c r="H71" s="1040"/>
      <c r="I71" s="1040"/>
      <c r="J71" s="1040"/>
      <c r="K71" s="1040"/>
      <c r="L71" s="1040"/>
      <c r="M71" s="1040"/>
      <c r="N71" s="1040"/>
      <c r="O71" s="1040"/>
      <c r="P71" s="1041"/>
      <c r="Q71" s="1042">
        <v>6</v>
      </c>
      <c r="R71" s="1036"/>
      <c r="S71" s="1036"/>
      <c r="T71" s="1036"/>
      <c r="U71" s="1036"/>
      <c r="V71" s="1036">
        <v>1</v>
      </c>
      <c r="W71" s="1036"/>
      <c r="X71" s="1036"/>
      <c r="Y71" s="1036"/>
      <c r="Z71" s="1036"/>
      <c r="AA71" s="1036">
        <v>5</v>
      </c>
      <c r="AB71" s="1036"/>
      <c r="AC71" s="1036"/>
      <c r="AD71" s="1036"/>
      <c r="AE71" s="1036"/>
      <c r="AF71" s="1036">
        <v>5</v>
      </c>
      <c r="AG71" s="1036"/>
      <c r="AH71" s="1036"/>
      <c r="AI71" s="1036"/>
      <c r="AJ71" s="1036"/>
      <c r="AK71" s="1036" t="s">
        <v>585</v>
      </c>
      <c r="AL71" s="1036"/>
      <c r="AM71" s="1036"/>
      <c r="AN71" s="1036"/>
      <c r="AO71" s="1036"/>
      <c r="AP71" s="1036" t="s">
        <v>585</v>
      </c>
      <c r="AQ71" s="1036"/>
      <c r="AR71" s="1036"/>
      <c r="AS71" s="1036"/>
      <c r="AT71" s="1036"/>
      <c r="AU71" s="1036" t="s">
        <v>585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590</v>
      </c>
      <c r="C72" s="1040"/>
      <c r="D72" s="1040"/>
      <c r="E72" s="1040"/>
      <c r="F72" s="1040"/>
      <c r="G72" s="1040"/>
      <c r="H72" s="1040"/>
      <c r="I72" s="1040"/>
      <c r="J72" s="1040"/>
      <c r="K72" s="1040"/>
      <c r="L72" s="1040"/>
      <c r="M72" s="1040"/>
      <c r="N72" s="1040"/>
      <c r="O72" s="1040"/>
      <c r="P72" s="1041"/>
      <c r="Q72" s="1042">
        <v>29</v>
      </c>
      <c r="R72" s="1036"/>
      <c r="S72" s="1036"/>
      <c r="T72" s="1036"/>
      <c r="U72" s="1036"/>
      <c r="V72" s="1036">
        <v>2</v>
      </c>
      <c r="W72" s="1036"/>
      <c r="X72" s="1036"/>
      <c r="Y72" s="1036"/>
      <c r="Z72" s="1036"/>
      <c r="AA72" s="1036">
        <v>28</v>
      </c>
      <c r="AB72" s="1036"/>
      <c r="AC72" s="1036"/>
      <c r="AD72" s="1036"/>
      <c r="AE72" s="1036"/>
      <c r="AF72" s="1036">
        <v>28</v>
      </c>
      <c r="AG72" s="1036"/>
      <c r="AH72" s="1036"/>
      <c r="AI72" s="1036"/>
      <c r="AJ72" s="1036"/>
      <c r="AK72" s="1036" t="s">
        <v>585</v>
      </c>
      <c r="AL72" s="1036"/>
      <c r="AM72" s="1036"/>
      <c r="AN72" s="1036"/>
      <c r="AO72" s="1036"/>
      <c r="AP72" s="1036" t="s">
        <v>585</v>
      </c>
      <c r="AQ72" s="1036"/>
      <c r="AR72" s="1036"/>
      <c r="AS72" s="1036"/>
      <c r="AT72" s="1036"/>
      <c r="AU72" s="1036" t="s">
        <v>585</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591</v>
      </c>
      <c r="C73" s="1040"/>
      <c r="D73" s="1040"/>
      <c r="E73" s="1040"/>
      <c r="F73" s="1040"/>
      <c r="G73" s="1040"/>
      <c r="H73" s="1040"/>
      <c r="I73" s="1040"/>
      <c r="J73" s="1040"/>
      <c r="K73" s="1040"/>
      <c r="L73" s="1040"/>
      <c r="M73" s="1040"/>
      <c r="N73" s="1040"/>
      <c r="O73" s="1040"/>
      <c r="P73" s="1041"/>
      <c r="Q73" s="1042">
        <v>169</v>
      </c>
      <c r="R73" s="1036"/>
      <c r="S73" s="1036"/>
      <c r="T73" s="1036"/>
      <c r="U73" s="1036"/>
      <c r="V73" s="1036">
        <v>150</v>
      </c>
      <c r="W73" s="1036"/>
      <c r="X73" s="1036"/>
      <c r="Y73" s="1036"/>
      <c r="Z73" s="1036"/>
      <c r="AA73" s="1036">
        <v>19</v>
      </c>
      <c r="AB73" s="1036"/>
      <c r="AC73" s="1036"/>
      <c r="AD73" s="1036"/>
      <c r="AE73" s="1036"/>
      <c r="AF73" s="1036">
        <v>19</v>
      </c>
      <c r="AG73" s="1036"/>
      <c r="AH73" s="1036"/>
      <c r="AI73" s="1036"/>
      <c r="AJ73" s="1036"/>
      <c r="AK73" s="1036">
        <v>11</v>
      </c>
      <c r="AL73" s="1036"/>
      <c r="AM73" s="1036"/>
      <c r="AN73" s="1036"/>
      <c r="AO73" s="1036"/>
      <c r="AP73" s="1036" t="s">
        <v>585</v>
      </c>
      <c r="AQ73" s="1036"/>
      <c r="AR73" s="1036"/>
      <c r="AS73" s="1036"/>
      <c r="AT73" s="1036"/>
      <c r="AU73" s="1036" t="s">
        <v>585</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592</v>
      </c>
      <c r="C74" s="1040"/>
      <c r="D74" s="1040"/>
      <c r="E74" s="1040"/>
      <c r="F74" s="1040"/>
      <c r="G74" s="1040"/>
      <c r="H74" s="1040"/>
      <c r="I74" s="1040"/>
      <c r="J74" s="1040"/>
      <c r="K74" s="1040"/>
      <c r="L74" s="1040"/>
      <c r="M74" s="1040"/>
      <c r="N74" s="1040"/>
      <c r="O74" s="1040"/>
      <c r="P74" s="1041"/>
      <c r="Q74" s="1042">
        <v>3318</v>
      </c>
      <c r="R74" s="1036"/>
      <c r="S74" s="1036"/>
      <c r="T74" s="1036"/>
      <c r="U74" s="1036"/>
      <c r="V74" s="1036">
        <v>3213</v>
      </c>
      <c r="W74" s="1036"/>
      <c r="X74" s="1036"/>
      <c r="Y74" s="1036"/>
      <c r="Z74" s="1036"/>
      <c r="AA74" s="1036">
        <v>106</v>
      </c>
      <c r="AB74" s="1036"/>
      <c r="AC74" s="1036"/>
      <c r="AD74" s="1036"/>
      <c r="AE74" s="1036"/>
      <c r="AF74" s="1036">
        <v>106</v>
      </c>
      <c r="AG74" s="1036"/>
      <c r="AH74" s="1036"/>
      <c r="AI74" s="1036"/>
      <c r="AJ74" s="1036"/>
      <c r="AK74" s="1036" t="s">
        <v>585</v>
      </c>
      <c r="AL74" s="1036"/>
      <c r="AM74" s="1036"/>
      <c r="AN74" s="1036"/>
      <c r="AO74" s="1036"/>
      <c r="AP74" s="1036" t="s">
        <v>585</v>
      </c>
      <c r="AQ74" s="1036"/>
      <c r="AR74" s="1036"/>
      <c r="AS74" s="1036"/>
      <c r="AT74" s="1036"/>
      <c r="AU74" s="1036" t="s">
        <v>585</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593</v>
      </c>
      <c r="C75" s="1040"/>
      <c r="D75" s="1040"/>
      <c r="E75" s="1040"/>
      <c r="F75" s="1040"/>
      <c r="G75" s="1040"/>
      <c r="H75" s="1040"/>
      <c r="I75" s="1040"/>
      <c r="J75" s="1040"/>
      <c r="K75" s="1040"/>
      <c r="L75" s="1040"/>
      <c r="M75" s="1040"/>
      <c r="N75" s="1040"/>
      <c r="O75" s="1040"/>
      <c r="P75" s="1041"/>
      <c r="Q75" s="1043">
        <v>4336</v>
      </c>
      <c r="R75" s="1044"/>
      <c r="S75" s="1044"/>
      <c r="T75" s="1044"/>
      <c r="U75" s="1045"/>
      <c r="V75" s="1046">
        <v>3735</v>
      </c>
      <c r="W75" s="1044"/>
      <c r="X75" s="1044"/>
      <c r="Y75" s="1044"/>
      <c r="Z75" s="1045"/>
      <c r="AA75" s="1046">
        <v>602</v>
      </c>
      <c r="AB75" s="1044"/>
      <c r="AC75" s="1044"/>
      <c r="AD75" s="1044"/>
      <c r="AE75" s="1045"/>
      <c r="AF75" s="1046">
        <v>602</v>
      </c>
      <c r="AG75" s="1044"/>
      <c r="AH75" s="1044"/>
      <c r="AI75" s="1044"/>
      <c r="AJ75" s="1045"/>
      <c r="AK75" s="1046" t="s">
        <v>585</v>
      </c>
      <c r="AL75" s="1044"/>
      <c r="AM75" s="1044"/>
      <c r="AN75" s="1044"/>
      <c r="AO75" s="1045"/>
      <c r="AP75" s="1046" t="s">
        <v>585</v>
      </c>
      <c r="AQ75" s="1044"/>
      <c r="AR75" s="1044"/>
      <c r="AS75" s="1044"/>
      <c r="AT75" s="1045"/>
      <c r="AU75" s="1046" t="s">
        <v>585</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594</v>
      </c>
      <c r="C76" s="1040"/>
      <c r="D76" s="1040"/>
      <c r="E76" s="1040"/>
      <c r="F76" s="1040"/>
      <c r="G76" s="1040"/>
      <c r="H76" s="1040"/>
      <c r="I76" s="1040"/>
      <c r="J76" s="1040"/>
      <c r="K76" s="1040"/>
      <c r="L76" s="1040"/>
      <c r="M76" s="1040"/>
      <c r="N76" s="1040"/>
      <c r="O76" s="1040"/>
      <c r="P76" s="1041"/>
      <c r="Q76" s="1043">
        <v>1008372</v>
      </c>
      <c r="R76" s="1044"/>
      <c r="S76" s="1044"/>
      <c r="T76" s="1044"/>
      <c r="U76" s="1045"/>
      <c r="V76" s="1046">
        <v>987256</v>
      </c>
      <c r="W76" s="1044"/>
      <c r="X76" s="1044"/>
      <c r="Y76" s="1044"/>
      <c r="Z76" s="1045"/>
      <c r="AA76" s="1046">
        <v>21116</v>
      </c>
      <c r="AB76" s="1044"/>
      <c r="AC76" s="1044"/>
      <c r="AD76" s="1044"/>
      <c r="AE76" s="1045"/>
      <c r="AF76" s="1046">
        <v>21116</v>
      </c>
      <c r="AG76" s="1044"/>
      <c r="AH76" s="1044"/>
      <c r="AI76" s="1044"/>
      <c r="AJ76" s="1045"/>
      <c r="AK76" s="1046">
        <v>4210</v>
      </c>
      <c r="AL76" s="1044"/>
      <c r="AM76" s="1044"/>
      <c r="AN76" s="1044"/>
      <c r="AO76" s="1045"/>
      <c r="AP76" s="1046" t="s">
        <v>585</v>
      </c>
      <c r="AQ76" s="1044"/>
      <c r="AR76" s="1044"/>
      <c r="AS76" s="1044"/>
      <c r="AT76" s="1045"/>
      <c r="AU76" s="1046" t="s">
        <v>585</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t="s">
        <v>595</v>
      </c>
      <c r="C77" s="1040"/>
      <c r="D77" s="1040"/>
      <c r="E77" s="1040"/>
      <c r="F77" s="1040"/>
      <c r="G77" s="1040"/>
      <c r="H77" s="1040"/>
      <c r="I77" s="1040"/>
      <c r="J77" s="1040"/>
      <c r="K77" s="1040"/>
      <c r="L77" s="1040"/>
      <c r="M77" s="1040"/>
      <c r="N77" s="1040"/>
      <c r="O77" s="1040"/>
      <c r="P77" s="1041"/>
      <c r="Q77" s="1043">
        <v>1125</v>
      </c>
      <c r="R77" s="1044"/>
      <c r="S77" s="1044"/>
      <c r="T77" s="1044"/>
      <c r="U77" s="1045"/>
      <c r="V77" s="1046">
        <v>1093</v>
      </c>
      <c r="W77" s="1044"/>
      <c r="X77" s="1044"/>
      <c r="Y77" s="1044"/>
      <c r="Z77" s="1045"/>
      <c r="AA77" s="1046">
        <v>32</v>
      </c>
      <c r="AB77" s="1044"/>
      <c r="AC77" s="1044"/>
      <c r="AD77" s="1044"/>
      <c r="AE77" s="1045"/>
      <c r="AF77" s="1046">
        <v>32</v>
      </c>
      <c r="AG77" s="1044"/>
      <c r="AH77" s="1044"/>
      <c r="AI77" s="1044"/>
      <c r="AJ77" s="1045"/>
      <c r="AK77" s="1046" t="s">
        <v>585</v>
      </c>
      <c r="AL77" s="1044"/>
      <c r="AM77" s="1044"/>
      <c r="AN77" s="1044"/>
      <c r="AO77" s="1045"/>
      <c r="AP77" s="1046" t="s">
        <v>585</v>
      </c>
      <c r="AQ77" s="1044"/>
      <c r="AR77" s="1044"/>
      <c r="AS77" s="1044"/>
      <c r="AT77" s="1045"/>
      <c r="AU77" s="1046" t="s">
        <v>585</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394</v>
      </c>
      <c r="B88" s="1002" t="s">
        <v>425</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22000</v>
      </c>
      <c r="AG88" s="1024"/>
      <c r="AH88" s="1024"/>
      <c r="AI88" s="1024"/>
      <c r="AJ88" s="1024"/>
      <c r="AK88" s="1028"/>
      <c r="AL88" s="1028"/>
      <c r="AM88" s="1028"/>
      <c r="AN88" s="1028"/>
      <c r="AO88" s="1028"/>
      <c r="AP88" s="1024">
        <v>38</v>
      </c>
      <c r="AQ88" s="1024"/>
      <c r="AR88" s="1024"/>
      <c r="AS88" s="1024"/>
      <c r="AT88" s="1024"/>
      <c r="AU88" s="1024">
        <v>19</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2" t="s">
        <v>426</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21</v>
      </c>
      <c r="CS102" s="1018"/>
      <c r="CT102" s="1018"/>
      <c r="CU102" s="1018"/>
      <c r="CV102" s="1019"/>
      <c r="CW102" s="1017">
        <v>2</v>
      </c>
      <c r="CX102" s="1018"/>
      <c r="CY102" s="1018"/>
      <c r="CZ102" s="1018"/>
      <c r="DA102" s="1019"/>
      <c r="DB102" s="1017" t="s">
        <v>585</v>
      </c>
      <c r="DC102" s="1018"/>
      <c r="DD102" s="1018"/>
      <c r="DE102" s="1018"/>
      <c r="DF102" s="1019"/>
      <c r="DG102" s="1017">
        <v>166</v>
      </c>
      <c r="DH102" s="1018"/>
      <c r="DI102" s="1018"/>
      <c r="DJ102" s="1018"/>
      <c r="DK102" s="1019"/>
      <c r="DL102" s="1017" t="s">
        <v>585</v>
      </c>
      <c r="DM102" s="1018"/>
      <c r="DN102" s="1018"/>
      <c r="DO102" s="1018"/>
      <c r="DP102" s="1019"/>
      <c r="DQ102" s="1017" t="s">
        <v>585</v>
      </c>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433</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434</v>
      </c>
      <c r="AB109" s="961"/>
      <c r="AC109" s="961"/>
      <c r="AD109" s="961"/>
      <c r="AE109" s="962"/>
      <c r="AF109" s="963" t="s">
        <v>435</v>
      </c>
      <c r="AG109" s="961"/>
      <c r="AH109" s="961"/>
      <c r="AI109" s="961"/>
      <c r="AJ109" s="962"/>
      <c r="AK109" s="963" t="s">
        <v>307</v>
      </c>
      <c r="AL109" s="961"/>
      <c r="AM109" s="961"/>
      <c r="AN109" s="961"/>
      <c r="AO109" s="962"/>
      <c r="AP109" s="963" t="s">
        <v>436</v>
      </c>
      <c r="AQ109" s="961"/>
      <c r="AR109" s="961"/>
      <c r="AS109" s="961"/>
      <c r="AT109" s="994"/>
      <c r="AU109" s="960" t="s">
        <v>433</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434</v>
      </c>
      <c r="BR109" s="961"/>
      <c r="BS109" s="961"/>
      <c r="BT109" s="961"/>
      <c r="BU109" s="962"/>
      <c r="BV109" s="963" t="s">
        <v>435</v>
      </c>
      <c r="BW109" s="961"/>
      <c r="BX109" s="961"/>
      <c r="BY109" s="961"/>
      <c r="BZ109" s="962"/>
      <c r="CA109" s="963" t="s">
        <v>307</v>
      </c>
      <c r="CB109" s="961"/>
      <c r="CC109" s="961"/>
      <c r="CD109" s="961"/>
      <c r="CE109" s="962"/>
      <c r="CF109" s="1001" t="s">
        <v>436</v>
      </c>
      <c r="CG109" s="1001"/>
      <c r="CH109" s="1001"/>
      <c r="CI109" s="1001"/>
      <c r="CJ109" s="1001"/>
      <c r="CK109" s="963" t="s">
        <v>437</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434</v>
      </c>
      <c r="DH109" s="961"/>
      <c r="DI109" s="961"/>
      <c r="DJ109" s="961"/>
      <c r="DK109" s="962"/>
      <c r="DL109" s="963" t="s">
        <v>435</v>
      </c>
      <c r="DM109" s="961"/>
      <c r="DN109" s="961"/>
      <c r="DO109" s="961"/>
      <c r="DP109" s="962"/>
      <c r="DQ109" s="963" t="s">
        <v>307</v>
      </c>
      <c r="DR109" s="961"/>
      <c r="DS109" s="961"/>
      <c r="DT109" s="961"/>
      <c r="DU109" s="962"/>
      <c r="DV109" s="963" t="s">
        <v>436</v>
      </c>
      <c r="DW109" s="961"/>
      <c r="DX109" s="961"/>
      <c r="DY109" s="961"/>
      <c r="DZ109" s="994"/>
    </row>
    <row r="110" spans="1:131" s="226" customFormat="1" ht="26.25" customHeight="1" x14ac:dyDescent="0.2">
      <c r="A110" s="872" t="s">
        <v>438</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415026</v>
      </c>
      <c r="AB110" s="954"/>
      <c r="AC110" s="954"/>
      <c r="AD110" s="954"/>
      <c r="AE110" s="955"/>
      <c r="AF110" s="956">
        <v>431670</v>
      </c>
      <c r="AG110" s="954"/>
      <c r="AH110" s="954"/>
      <c r="AI110" s="954"/>
      <c r="AJ110" s="955"/>
      <c r="AK110" s="956">
        <v>448976</v>
      </c>
      <c r="AL110" s="954"/>
      <c r="AM110" s="954"/>
      <c r="AN110" s="954"/>
      <c r="AO110" s="955"/>
      <c r="AP110" s="957">
        <v>13.5</v>
      </c>
      <c r="AQ110" s="958"/>
      <c r="AR110" s="958"/>
      <c r="AS110" s="958"/>
      <c r="AT110" s="959"/>
      <c r="AU110" s="995" t="s">
        <v>73</v>
      </c>
      <c r="AV110" s="996"/>
      <c r="AW110" s="996"/>
      <c r="AX110" s="996"/>
      <c r="AY110" s="996"/>
      <c r="AZ110" s="925" t="s">
        <v>439</v>
      </c>
      <c r="BA110" s="873"/>
      <c r="BB110" s="873"/>
      <c r="BC110" s="873"/>
      <c r="BD110" s="873"/>
      <c r="BE110" s="873"/>
      <c r="BF110" s="873"/>
      <c r="BG110" s="873"/>
      <c r="BH110" s="873"/>
      <c r="BI110" s="873"/>
      <c r="BJ110" s="873"/>
      <c r="BK110" s="873"/>
      <c r="BL110" s="873"/>
      <c r="BM110" s="873"/>
      <c r="BN110" s="873"/>
      <c r="BO110" s="873"/>
      <c r="BP110" s="874"/>
      <c r="BQ110" s="926">
        <v>4421270</v>
      </c>
      <c r="BR110" s="907"/>
      <c r="BS110" s="907"/>
      <c r="BT110" s="907"/>
      <c r="BU110" s="907"/>
      <c r="BV110" s="907">
        <v>4295126</v>
      </c>
      <c r="BW110" s="907"/>
      <c r="BX110" s="907"/>
      <c r="BY110" s="907"/>
      <c r="BZ110" s="907"/>
      <c r="CA110" s="907">
        <v>4122408</v>
      </c>
      <c r="CB110" s="907"/>
      <c r="CC110" s="907"/>
      <c r="CD110" s="907"/>
      <c r="CE110" s="907"/>
      <c r="CF110" s="931">
        <v>123.7</v>
      </c>
      <c r="CG110" s="932"/>
      <c r="CH110" s="932"/>
      <c r="CI110" s="932"/>
      <c r="CJ110" s="932"/>
      <c r="CK110" s="991" t="s">
        <v>440</v>
      </c>
      <c r="CL110" s="884"/>
      <c r="CM110" s="925" t="s">
        <v>441</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317481</v>
      </c>
      <c r="DH110" s="907"/>
      <c r="DI110" s="907"/>
      <c r="DJ110" s="907"/>
      <c r="DK110" s="907"/>
      <c r="DL110" s="907">
        <v>302792</v>
      </c>
      <c r="DM110" s="907"/>
      <c r="DN110" s="907"/>
      <c r="DO110" s="907"/>
      <c r="DP110" s="907"/>
      <c r="DQ110" s="907">
        <v>287896</v>
      </c>
      <c r="DR110" s="907"/>
      <c r="DS110" s="907"/>
      <c r="DT110" s="907"/>
      <c r="DU110" s="907"/>
      <c r="DV110" s="908">
        <v>8.6</v>
      </c>
      <c r="DW110" s="908"/>
      <c r="DX110" s="908"/>
      <c r="DY110" s="908"/>
      <c r="DZ110" s="909"/>
    </row>
    <row r="111" spans="1:131" s="226" customFormat="1" ht="26.25" customHeight="1" x14ac:dyDescent="0.2">
      <c r="A111" s="839" t="s">
        <v>442</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443</v>
      </c>
      <c r="AB111" s="984"/>
      <c r="AC111" s="984"/>
      <c r="AD111" s="984"/>
      <c r="AE111" s="985"/>
      <c r="AF111" s="986" t="s">
        <v>443</v>
      </c>
      <c r="AG111" s="984"/>
      <c r="AH111" s="984"/>
      <c r="AI111" s="984"/>
      <c r="AJ111" s="985"/>
      <c r="AK111" s="986" t="s">
        <v>444</v>
      </c>
      <c r="AL111" s="984"/>
      <c r="AM111" s="984"/>
      <c r="AN111" s="984"/>
      <c r="AO111" s="985"/>
      <c r="AP111" s="987" t="s">
        <v>130</v>
      </c>
      <c r="AQ111" s="988"/>
      <c r="AR111" s="988"/>
      <c r="AS111" s="988"/>
      <c r="AT111" s="989"/>
      <c r="AU111" s="997"/>
      <c r="AV111" s="998"/>
      <c r="AW111" s="998"/>
      <c r="AX111" s="998"/>
      <c r="AY111" s="998"/>
      <c r="AZ111" s="880" t="s">
        <v>445</v>
      </c>
      <c r="BA111" s="817"/>
      <c r="BB111" s="817"/>
      <c r="BC111" s="817"/>
      <c r="BD111" s="817"/>
      <c r="BE111" s="817"/>
      <c r="BF111" s="817"/>
      <c r="BG111" s="817"/>
      <c r="BH111" s="817"/>
      <c r="BI111" s="817"/>
      <c r="BJ111" s="817"/>
      <c r="BK111" s="817"/>
      <c r="BL111" s="817"/>
      <c r="BM111" s="817"/>
      <c r="BN111" s="817"/>
      <c r="BO111" s="817"/>
      <c r="BP111" s="818"/>
      <c r="BQ111" s="881">
        <v>966654</v>
      </c>
      <c r="BR111" s="882"/>
      <c r="BS111" s="882"/>
      <c r="BT111" s="882"/>
      <c r="BU111" s="882"/>
      <c r="BV111" s="882">
        <v>915286</v>
      </c>
      <c r="BW111" s="882"/>
      <c r="BX111" s="882"/>
      <c r="BY111" s="882"/>
      <c r="BZ111" s="882"/>
      <c r="CA111" s="882">
        <v>1132722</v>
      </c>
      <c r="CB111" s="882"/>
      <c r="CC111" s="882"/>
      <c r="CD111" s="882"/>
      <c r="CE111" s="882"/>
      <c r="CF111" s="940">
        <v>34</v>
      </c>
      <c r="CG111" s="941"/>
      <c r="CH111" s="941"/>
      <c r="CI111" s="941"/>
      <c r="CJ111" s="941"/>
      <c r="CK111" s="992"/>
      <c r="CL111" s="886"/>
      <c r="CM111" s="880" t="s">
        <v>446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443</v>
      </c>
      <c r="DH111" s="882"/>
      <c r="DI111" s="882"/>
      <c r="DJ111" s="882"/>
      <c r="DK111" s="882"/>
      <c r="DL111" s="882" t="s">
        <v>130</v>
      </c>
      <c r="DM111" s="882"/>
      <c r="DN111" s="882"/>
      <c r="DO111" s="882"/>
      <c r="DP111" s="882"/>
      <c r="DQ111" s="882" t="s">
        <v>444</v>
      </c>
      <c r="DR111" s="882"/>
      <c r="DS111" s="882"/>
      <c r="DT111" s="882"/>
      <c r="DU111" s="882"/>
      <c r="DV111" s="859" t="s">
        <v>447</v>
      </c>
      <c r="DW111" s="859"/>
      <c r="DX111" s="859"/>
      <c r="DY111" s="859"/>
      <c r="DZ111" s="860"/>
    </row>
    <row r="112" spans="1:131" s="226" customFormat="1" ht="26.25" customHeight="1" x14ac:dyDescent="0.2">
      <c r="A112" s="977" t="s">
        <v>448</v>
      </c>
      <c r="B112" s="978"/>
      <c r="C112" s="817" t="s">
        <v>449</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444</v>
      </c>
      <c r="AB112" s="845"/>
      <c r="AC112" s="845"/>
      <c r="AD112" s="845"/>
      <c r="AE112" s="846"/>
      <c r="AF112" s="847" t="s">
        <v>130</v>
      </c>
      <c r="AG112" s="845"/>
      <c r="AH112" s="845"/>
      <c r="AI112" s="845"/>
      <c r="AJ112" s="846"/>
      <c r="AK112" s="847" t="s">
        <v>130</v>
      </c>
      <c r="AL112" s="845"/>
      <c r="AM112" s="845"/>
      <c r="AN112" s="845"/>
      <c r="AO112" s="846"/>
      <c r="AP112" s="889" t="s">
        <v>130</v>
      </c>
      <c r="AQ112" s="890"/>
      <c r="AR112" s="890"/>
      <c r="AS112" s="890"/>
      <c r="AT112" s="891"/>
      <c r="AU112" s="997"/>
      <c r="AV112" s="998"/>
      <c r="AW112" s="998"/>
      <c r="AX112" s="998"/>
      <c r="AY112" s="998"/>
      <c r="AZ112" s="880" t="s">
        <v>450</v>
      </c>
      <c r="BA112" s="817"/>
      <c r="BB112" s="817"/>
      <c r="BC112" s="817"/>
      <c r="BD112" s="817"/>
      <c r="BE112" s="817"/>
      <c r="BF112" s="817"/>
      <c r="BG112" s="817"/>
      <c r="BH112" s="817"/>
      <c r="BI112" s="817"/>
      <c r="BJ112" s="817"/>
      <c r="BK112" s="817"/>
      <c r="BL112" s="817"/>
      <c r="BM112" s="817"/>
      <c r="BN112" s="817"/>
      <c r="BO112" s="817"/>
      <c r="BP112" s="818"/>
      <c r="BQ112" s="881">
        <v>1192779</v>
      </c>
      <c r="BR112" s="882"/>
      <c r="BS112" s="882"/>
      <c r="BT112" s="882"/>
      <c r="BU112" s="882"/>
      <c r="BV112" s="882">
        <v>1147943</v>
      </c>
      <c r="BW112" s="882"/>
      <c r="BX112" s="882"/>
      <c r="BY112" s="882"/>
      <c r="BZ112" s="882"/>
      <c r="CA112" s="882">
        <v>1166800</v>
      </c>
      <c r="CB112" s="882"/>
      <c r="CC112" s="882"/>
      <c r="CD112" s="882"/>
      <c r="CE112" s="882"/>
      <c r="CF112" s="940">
        <v>35</v>
      </c>
      <c r="CG112" s="941"/>
      <c r="CH112" s="941"/>
      <c r="CI112" s="941"/>
      <c r="CJ112" s="941"/>
      <c r="CK112" s="992"/>
      <c r="CL112" s="886"/>
      <c r="CM112" s="880" t="s">
        <v>451</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444</v>
      </c>
      <c r="DH112" s="882"/>
      <c r="DI112" s="882"/>
      <c r="DJ112" s="882"/>
      <c r="DK112" s="882"/>
      <c r="DL112" s="882" t="s">
        <v>130</v>
      </c>
      <c r="DM112" s="882"/>
      <c r="DN112" s="882"/>
      <c r="DO112" s="882"/>
      <c r="DP112" s="882"/>
      <c r="DQ112" s="882" t="s">
        <v>130</v>
      </c>
      <c r="DR112" s="882"/>
      <c r="DS112" s="882"/>
      <c r="DT112" s="882"/>
      <c r="DU112" s="882"/>
      <c r="DV112" s="859" t="s">
        <v>444</v>
      </c>
      <c r="DW112" s="859"/>
      <c r="DX112" s="859"/>
      <c r="DY112" s="859"/>
      <c r="DZ112" s="860"/>
    </row>
    <row r="113" spans="1:130" s="226" customFormat="1" ht="26.25" customHeight="1" x14ac:dyDescent="0.2">
      <c r="A113" s="979"/>
      <c r="B113" s="980"/>
      <c r="C113" s="817" t="s">
        <v>452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110260</v>
      </c>
      <c r="AB113" s="984"/>
      <c r="AC113" s="984"/>
      <c r="AD113" s="984"/>
      <c r="AE113" s="985"/>
      <c r="AF113" s="986">
        <v>106352</v>
      </c>
      <c r="AG113" s="984"/>
      <c r="AH113" s="984"/>
      <c r="AI113" s="984"/>
      <c r="AJ113" s="985"/>
      <c r="AK113" s="986">
        <v>103444</v>
      </c>
      <c r="AL113" s="984"/>
      <c r="AM113" s="984"/>
      <c r="AN113" s="984"/>
      <c r="AO113" s="985"/>
      <c r="AP113" s="987">
        <v>3.1</v>
      </c>
      <c r="AQ113" s="988"/>
      <c r="AR113" s="988"/>
      <c r="AS113" s="988"/>
      <c r="AT113" s="989"/>
      <c r="AU113" s="997"/>
      <c r="AV113" s="998"/>
      <c r="AW113" s="998"/>
      <c r="AX113" s="998"/>
      <c r="AY113" s="998"/>
      <c r="AZ113" s="880" t="s">
        <v>453</v>
      </c>
      <c r="BA113" s="817"/>
      <c r="BB113" s="817"/>
      <c r="BC113" s="817"/>
      <c r="BD113" s="817"/>
      <c r="BE113" s="817"/>
      <c r="BF113" s="817"/>
      <c r="BG113" s="817"/>
      <c r="BH113" s="817"/>
      <c r="BI113" s="817"/>
      <c r="BJ113" s="817"/>
      <c r="BK113" s="817"/>
      <c r="BL113" s="817"/>
      <c r="BM113" s="817"/>
      <c r="BN113" s="817"/>
      <c r="BO113" s="817"/>
      <c r="BP113" s="818"/>
      <c r="BQ113" s="881">
        <v>58445</v>
      </c>
      <c r="BR113" s="882"/>
      <c r="BS113" s="882"/>
      <c r="BT113" s="882"/>
      <c r="BU113" s="882"/>
      <c r="BV113" s="882">
        <v>32320</v>
      </c>
      <c r="BW113" s="882"/>
      <c r="BX113" s="882"/>
      <c r="BY113" s="882"/>
      <c r="BZ113" s="882"/>
      <c r="CA113" s="882">
        <v>18750</v>
      </c>
      <c r="CB113" s="882"/>
      <c r="CC113" s="882"/>
      <c r="CD113" s="882"/>
      <c r="CE113" s="882"/>
      <c r="CF113" s="940">
        <v>0.6</v>
      </c>
      <c r="CG113" s="941"/>
      <c r="CH113" s="941"/>
      <c r="CI113" s="941"/>
      <c r="CJ113" s="941"/>
      <c r="CK113" s="992"/>
      <c r="CL113" s="886"/>
      <c r="CM113" s="880" t="s">
        <v>454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447</v>
      </c>
      <c r="DH113" s="845"/>
      <c r="DI113" s="845"/>
      <c r="DJ113" s="845"/>
      <c r="DK113" s="846"/>
      <c r="DL113" s="847" t="s">
        <v>444</v>
      </c>
      <c r="DM113" s="845"/>
      <c r="DN113" s="845"/>
      <c r="DO113" s="845"/>
      <c r="DP113" s="846"/>
      <c r="DQ113" s="847" t="s">
        <v>130</v>
      </c>
      <c r="DR113" s="845"/>
      <c r="DS113" s="845"/>
      <c r="DT113" s="845"/>
      <c r="DU113" s="846"/>
      <c r="DV113" s="889" t="s">
        <v>130</v>
      </c>
      <c r="DW113" s="890"/>
      <c r="DX113" s="890"/>
      <c r="DY113" s="890"/>
      <c r="DZ113" s="891"/>
    </row>
    <row r="114" spans="1:130" s="226" customFormat="1" ht="26.25" customHeight="1" x14ac:dyDescent="0.2">
      <c r="A114" s="979"/>
      <c r="B114" s="980"/>
      <c r="C114" s="817" t="s">
        <v>455</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36929</v>
      </c>
      <c r="AB114" s="845"/>
      <c r="AC114" s="845"/>
      <c r="AD114" s="845"/>
      <c r="AE114" s="846"/>
      <c r="AF114" s="847">
        <v>36930</v>
      </c>
      <c r="AG114" s="845"/>
      <c r="AH114" s="845"/>
      <c r="AI114" s="845"/>
      <c r="AJ114" s="846"/>
      <c r="AK114" s="847">
        <v>13705</v>
      </c>
      <c r="AL114" s="845"/>
      <c r="AM114" s="845"/>
      <c r="AN114" s="845"/>
      <c r="AO114" s="846"/>
      <c r="AP114" s="889">
        <v>0.4</v>
      </c>
      <c r="AQ114" s="890"/>
      <c r="AR114" s="890"/>
      <c r="AS114" s="890"/>
      <c r="AT114" s="891"/>
      <c r="AU114" s="997"/>
      <c r="AV114" s="998"/>
      <c r="AW114" s="998"/>
      <c r="AX114" s="998"/>
      <c r="AY114" s="998"/>
      <c r="AZ114" s="880" t="s">
        <v>456</v>
      </c>
      <c r="BA114" s="817"/>
      <c r="BB114" s="817"/>
      <c r="BC114" s="817"/>
      <c r="BD114" s="817"/>
      <c r="BE114" s="817"/>
      <c r="BF114" s="817"/>
      <c r="BG114" s="817"/>
      <c r="BH114" s="817"/>
      <c r="BI114" s="817"/>
      <c r="BJ114" s="817"/>
      <c r="BK114" s="817"/>
      <c r="BL114" s="817"/>
      <c r="BM114" s="817"/>
      <c r="BN114" s="817"/>
      <c r="BO114" s="817"/>
      <c r="BP114" s="818"/>
      <c r="BQ114" s="881">
        <v>1744589</v>
      </c>
      <c r="BR114" s="882"/>
      <c r="BS114" s="882"/>
      <c r="BT114" s="882"/>
      <c r="BU114" s="882"/>
      <c r="BV114" s="882">
        <v>1697639</v>
      </c>
      <c r="BW114" s="882"/>
      <c r="BX114" s="882"/>
      <c r="BY114" s="882"/>
      <c r="BZ114" s="882"/>
      <c r="CA114" s="882">
        <v>1703750</v>
      </c>
      <c r="CB114" s="882"/>
      <c r="CC114" s="882"/>
      <c r="CD114" s="882"/>
      <c r="CE114" s="882"/>
      <c r="CF114" s="940">
        <v>51.1</v>
      </c>
      <c r="CG114" s="941"/>
      <c r="CH114" s="941"/>
      <c r="CI114" s="941"/>
      <c r="CJ114" s="941"/>
      <c r="CK114" s="992"/>
      <c r="CL114" s="886"/>
      <c r="CM114" s="880" t="s">
        <v>457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130</v>
      </c>
      <c r="DH114" s="845"/>
      <c r="DI114" s="845"/>
      <c r="DJ114" s="845"/>
      <c r="DK114" s="846"/>
      <c r="DL114" s="847" t="s">
        <v>130</v>
      </c>
      <c r="DM114" s="845"/>
      <c r="DN114" s="845"/>
      <c r="DO114" s="845"/>
      <c r="DP114" s="846"/>
      <c r="DQ114" s="847" t="s">
        <v>447</v>
      </c>
      <c r="DR114" s="845"/>
      <c r="DS114" s="845"/>
      <c r="DT114" s="845"/>
      <c r="DU114" s="846"/>
      <c r="DV114" s="889" t="s">
        <v>447</v>
      </c>
      <c r="DW114" s="890"/>
      <c r="DX114" s="890"/>
      <c r="DY114" s="890"/>
      <c r="DZ114" s="891"/>
    </row>
    <row r="115" spans="1:130" s="226" customFormat="1" ht="26.25" customHeight="1" x14ac:dyDescent="0.2">
      <c r="A115" s="979"/>
      <c r="B115" s="980"/>
      <c r="C115" s="817" t="s">
        <v>458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64523</v>
      </c>
      <c r="AB115" s="984"/>
      <c r="AC115" s="984"/>
      <c r="AD115" s="984"/>
      <c r="AE115" s="985"/>
      <c r="AF115" s="986">
        <v>64552</v>
      </c>
      <c r="AG115" s="984"/>
      <c r="AH115" s="984"/>
      <c r="AI115" s="984"/>
      <c r="AJ115" s="985"/>
      <c r="AK115" s="986">
        <v>137635</v>
      </c>
      <c r="AL115" s="984"/>
      <c r="AM115" s="984"/>
      <c r="AN115" s="984"/>
      <c r="AO115" s="985"/>
      <c r="AP115" s="987">
        <v>4.0999999999999996</v>
      </c>
      <c r="AQ115" s="988"/>
      <c r="AR115" s="988"/>
      <c r="AS115" s="988"/>
      <c r="AT115" s="989"/>
      <c r="AU115" s="997"/>
      <c r="AV115" s="998"/>
      <c r="AW115" s="998"/>
      <c r="AX115" s="998"/>
      <c r="AY115" s="998"/>
      <c r="AZ115" s="880" t="s">
        <v>459</v>
      </c>
      <c r="BA115" s="817"/>
      <c r="BB115" s="817"/>
      <c r="BC115" s="817"/>
      <c r="BD115" s="817"/>
      <c r="BE115" s="817"/>
      <c r="BF115" s="817"/>
      <c r="BG115" s="817"/>
      <c r="BH115" s="817"/>
      <c r="BI115" s="817"/>
      <c r="BJ115" s="817"/>
      <c r="BK115" s="817"/>
      <c r="BL115" s="817"/>
      <c r="BM115" s="817"/>
      <c r="BN115" s="817"/>
      <c r="BO115" s="817"/>
      <c r="BP115" s="818"/>
      <c r="BQ115" s="881" t="s">
        <v>396</v>
      </c>
      <c r="BR115" s="882"/>
      <c r="BS115" s="882"/>
      <c r="BT115" s="882"/>
      <c r="BU115" s="882"/>
      <c r="BV115" s="882" t="s">
        <v>447</v>
      </c>
      <c r="BW115" s="882"/>
      <c r="BX115" s="882"/>
      <c r="BY115" s="882"/>
      <c r="BZ115" s="882"/>
      <c r="CA115" s="882" t="s">
        <v>444</v>
      </c>
      <c r="CB115" s="882"/>
      <c r="CC115" s="882"/>
      <c r="CD115" s="882"/>
      <c r="CE115" s="882"/>
      <c r="CF115" s="940" t="s">
        <v>444</v>
      </c>
      <c r="CG115" s="941"/>
      <c r="CH115" s="941"/>
      <c r="CI115" s="941"/>
      <c r="CJ115" s="941"/>
      <c r="CK115" s="992"/>
      <c r="CL115" s="886"/>
      <c r="CM115" s="880" t="s">
        <v>460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278330</v>
      </c>
      <c r="DH115" s="845"/>
      <c r="DI115" s="845"/>
      <c r="DJ115" s="845"/>
      <c r="DK115" s="846"/>
      <c r="DL115" s="847">
        <v>258470</v>
      </c>
      <c r="DM115" s="845"/>
      <c r="DN115" s="845"/>
      <c r="DO115" s="845"/>
      <c r="DP115" s="846"/>
      <c r="DQ115" s="847">
        <v>165557</v>
      </c>
      <c r="DR115" s="845"/>
      <c r="DS115" s="845"/>
      <c r="DT115" s="845"/>
      <c r="DU115" s="846"/>
      <c r="DV115" s="889">
        <v>5</v>
      </c>
      <c r="DW115" s="890"/>
      <c r="DX115" s="890"/>
      <c r="DY115" s="890"/>
      <c r="DZ115" s="891"/>
    </row>
    <row r="116" spans="1:130" s="226" customFormat="1" ht="26.25" customHeight="1" x14ac:dyDescent="0.2">
      <c r="A116" s="981"/>
      <c r="B116" s="982"/>
      <c r="C116" s="904" t="s">
        <v>461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444</v>
      </c>
      <c r="AB116" s="845"/>
      <c r="AC116" s="845"/>
      <c r="AD116" s="845"/>
      <c r="AE116" s="846"/>
      <c r="AF116" s="847" t="s">
        <v>444</v>
      </c>
      <c r="AG116" s="845"/>
      <c r="AH116" s="845"/>
      <c r="AI116" s="845"/>
      <c r="AJ116" s="846"/>
      <c r="AK116" s="847" t="s">
        <v>130</v>
      </c>
      <c r="AL116" s="845"/>
      <c r="AM116" s="845"/>
      <c r="AN116" s="845"/>
      <c r="AO116" s="846"/>
      <c r="AP116" s="889" t="s">
        <v>130</v>
      </c>
      <c r="AQ116" s="890"/>
      <c r="AR116" s="890"/>
      <c r="AS116" s="890"/>
      <c r="AT116" s="891"/>
      <c r="AU116" s="997"/>
      <c r="AV116" s="998"/>
      <c r="AW116" s="998"/>
      <c r="AX116" s="998"/>
      <c r="AY116" s="998"/>
      <c r="AZ116" s="974" t="s">
        <v>462</v>
      </c>
      <c r="BA116" s="975"/>
      <c r="BB116" s="975"/>
      <c r="BC116" s="975"/>
      <c r="BD116" s="975"/>
      <c r="BE116" s="975"/>
      <c r="BF116" s="975"/>
      <c r="BG116" s="975"/>
      <c r="BH116" s="975"/>
      <c r="BI116" s="975"/>
      <c r="BJ116" s="975"/>
      <c r="BK116" s="975"/>
      <c r="BL116" s="975"/>
      <c r="BM116" s="975"/>
      <c r="BN116" s="975"/>
      <c r="BO116" s="975"/>
      <c r="BP116" s="976"/>
      <c r="BQ116" s="881" t="s">
        <v>396</v>
      </c>
      <c r="BR116" s="882"/>
      <c r="BS116" s="882"/>
      <c r="BT116" s="882"/>
      <c r="BU116" s="882"/>
      <c r="BV116" s="882" t="s">
        <v>130</v>
      </c>
      <c r="BW116" s="882"/>
      <c r="BX116" s="882"/>
      <c r="BY116" s="882"/>
      <c r="BZ116" s="882"/>
      <c r="CA116" s="882" t="s">
        <v>444</v>
      </c>
      <c r="CB116" s="882"/>
      <c r="CC116" s="882"/>
      <c r="CD116" s="882"/>
      <c r="CE116" s="882"/>
      <c r="CF116" s="940" t="s">
        <v>130</v>
      </c>
      <c r="CG116" s="941"/>
      <c r="CH116" s="941"/>
      <c r="CI116" s="941"/>
      <c r="CJ116" s="941"/>
      <c r="CK116" s="992"/>
      <c r="CL116" s="886"/>
      <c r="CM116" s="880" t="s">
        <v>463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130</v>
      </c>
      <c r="DH116" s="845"/>
      <c r="DI116" s="845"/>
      <c r="DJ116" s="845"/>
      <c r="DK116" s="846"/>
      <c r="DL116" s="847" t="s">
        <v>444</v>
      </c>
      <c r="DM116" s="845"/>
      <c r="DN116" s="845"/>
      <c r="DO116" s="845"/>
      <c r="DP116" s="846"/>
      <c r="DQ116" s="847" t="s">
        <v>130</v>
      </c>
      <c r="DR116" s="845"/>
      <c r="DS116" s="845"/>
      <c r="DT116" s="845"/>
      <c r="DU116" s="846"/>
      <c r="DV116" s="889" t="s">
        <v>444</v>
      </c>
      <c r="DW116" s="890"/>
      <c r="DX116" s="890"/>
      <c r="DY116" s="890"/>
      <c r="DZ116" s="891"/>
    </row>
    <row r="117" spans="1:130" s="226" customFormat="1" ht="26.25" customHeight="1" x14ac:dyDescent="0.2">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464</v>
      </c>
      <c r="Z117" s="962"/>
      <c r="AA117" s="967">
        <v>626738</v>
      </c>
      <c r="AB117" s="968"/>
      <c r="AC117" s="968"/>
      <c r="AD117" s="968"/>
      <c r="AE117" s="969"/>
      <c r="AF117" s="970">
        <v>639504</v>
      </c>
      <c r="AG117" s="968"/>
      <c r="AH117" s="968"/>
      <c r="AI117" s="968"/>
      <c r="AJ117" s="969"/>
      <c r="AK117" s="970">
        <v>703760</v>
      </c>
      <c r="AL117" s="968"/>
      <c r="AM117" s="968"/>
      <c r="AN117" s="968"/>
      <c r="AO117" s="969"/>
      <c r="AP117" s="971"/>
      <c r="AQ117" s="972"/>
      <c r="AR117" s="972"/>
      <c r="AS117" s="972"/>
      <c r="AT117" s="973"/>
      <c r="AU117" s="997"/>
      <c r="AV117" s="998"/>
      <c r="AW117" s="998"/>
      <c r="AX117" s="998"/>
      <c r="AY117" s="998"/>
      <c r="AZ117" s="928" t="s">
        <v>465</v>
      </c>
      <c r="BA117" s="929"/>
      <c r="BB117" s="929"/>
      <c r="BC117" s="929"/>
      <c r="BD117" s="929"/>
      <c r="BE117" s="929"/>
      <c r="BF117" s="929"/>
      <c r="BG117" s="929"/>
      <c r="BH117" s="929"/>
      <c r="BI117" s="929"/>
      <c r="BJ117" s="929"/>
      <c r="BK117" s="929"/>
      <c r="BL117" s="929"/>
      <c r="BM117" s="929"/>
      <c r="BN117" s="929"/>
      <c r="BO117" s="929"/>
      <c r="BP117" s="930"/>
      <c r="BQ117" s="881" t="s">
        <v>396</v>
      </c>
      <c r="BR117" s="882"/>
      <c r="BS117" s="882"/>
      <c r="BT117" s="882"/>
      <c r="BU117" s="882"/>
      <c r="BV117" s="882" t="s">
        <v>444</v>
      </c>
      <c r="BW117" s="882"/>
      <c r="BX117" s="882"/>
      <c r="BY117" s="882"/>
      <c r="BZ117" s="882"/>
      <c r="CA117" s="882" t="s">
        <v>396</v>
      </c>
      <c r="CB117" s="882"/>
      <c r="CC117" s="882"/>
      <c r="CD117" s="882"/>
      <c r="CE117" s="882"/>
      <c r="CF117" s="940" t="s">
        <v>444</v>
      </c>
      <c r="CG117" s="941"/>
      <c r="CH117" s="941"/>
      <c r="CI117" s="941"/>
      <c r="CJ117" s="941"/>
      <c r="CK117" s="992"/>
      <c r="CL117" s="886"/>
      <c r="CM117" s="880" t="s">
        <v>466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396</v>
      </c>
      <c r="DH117" s="845"/>
      <c r="DI117" s="845"/>
      <c r="DJ117" s="845"/>
      <c r="DK117" s="846"/>
      <c r="DL117" s="847" t="s">
        <v>444</v>
      </c>
      <c r="DM117" s="845"/>
      <c r="DN117" s="845"/>
      <c r="DO117" s="845"/>
      <c r="DP117" s="846"/>
      <c r="DQ117" s="847" t="s">
        <v>396</v>
      </c>
      <c r="DR117" s="845"/>
      <c r="DS117" s="845"/>
      <c r="DT117" s="845"/>
      <c r="DU117" s="846"/>
      <c r="DV117" s="889" t="s">
        <v>444</v>
      </c>
      <c r="DW117" s="890"/>
      <c r="DX117" s="890"/>
      <c r="DY117" s="890"/>
      <c r="DZ117" s="891"/>
    </row>
    <row r="118" spans="1:130" s="226" customFormat="1" ht="26.25" customHeight="1" x14ac:dyDescent="0.2">
      <c r="A118" s="960" t="s">
        <v>437</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434</v>
      </c>
      <c r="AB118" s="961"/>
      <c r="AC118" s="961"/>
      <c r="AD118" s="961"/>
      <c r="AE118" s="962"/>
      <c r="AF118" s="963" t="s">
        <v>435</v>
      </c>
      <c r="AG118" s="961"/>
      <c r="AH118" s="961"/>
      <c r="AI118" s="961"/>
      <c r="AJ118" s="962"/>
      <c r="AK118" s="963" t="s">
        <v>307</v>
      </c>
      <c r="AL118" s="961"/>
      <c r="AM118" s="961"/>
      <c r="AN118" s="961"/>
      <c r="AO118" s="962"/>
      <c r="AP118" s="964" t="s">
        <v>436</v>
      </c>
      <c r="AQ118" s="965"/>
      <c r="AR118" s="965"/>
      <c r="AS118" s="965"/>
      <c r="AT118" s="966"/>
      <c r="AU118" s="997"/>
      <c r="AV118" s="998"/>
      <c r="AW118" s="998"/>
      <c r="AX118" s="998"/>
      <c r="AY118" s="998"/>
      <c r="AZ118" s="903" t="s">
        <v>467</v>
      </c>
      <c r="BA118" s="904"/>
      <c r="BB118" s="904"/>
      <c r="BC118" s="904"/>
      <c r="BD118" s="904"/>
      <c r="BE118" s="904"/>
      <c r="BF118" s="904"/>
      <c r="BG118" s="904"/>
      <c r="BH118" s="904"/>
      <c r="BI118" s="904"/>
      <c r="BJ118" s="904"/>
      <c r="BK118" s="904"/>
      <c r="BL118" s="904"/>
      <c r="BM118" s="904"/>
      <c r="BN118" s="904"/>
      <c r="BO118" s="904"/>
      <c r="BP118" s="905"/>
      <c r="BQ118" s="944" t="s">
        <v>444</v>
      </c>
      <c r="BR118" s="910"/>
      <c r="BS118" s="910"/>
      <c r="BT118" s="910"/>
      <c r="BU118" s="910"/>
      <c r="BV118" s="910" t="s">
        <v>444</v>
      </c>
      <c r="BW118" s="910"/>
      <c r="BX118" s="910"/>
      <c r="BY118" s="910"/>
      <c r="BZ118" s="910"/>
      <c r="CA118" s="910" t="s">
        <v>444</v>
      </c>
      <c r="CB118" s="910"/>
      <c r="CC118" s="910"/>
      <c r="CD118" s="910"/>
      <c r="CE118" s="910"/>
      <c r="CF118" s="940" t="s">
        <v>444</v>
      </c>
      <c r="CG118" s="941"/>
      <c r="CH118" s="941"/>
      <c r="CI118" s="941"/>
      <c r="CJ118" s="941"/>
      <c r="CK118" s="992"/>
      <c r="CL118" s="886"/>
      <c r="CM118" s="880" t="s">
        <v>468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444</v>
      </c>
      <c r="DH118" s="845"/>
      <c r="DI118" s="845"/>
      <c r="DJ118" s="845"/>
      <c r="DK118" s="846"/>
      <c r="DL118" s="847" t="s">
        <v>444</v>
      </c>
      <c r="DM118" s="845"/>
      <c r="DN118" s="845"/>
      <c r="DO118" s="845"/>
      <c r="DP118" s="846"/>
      <c r="DQ118" s="847" t="s">
        <v>444</v>
      </c>
      <c r="DR118" s="845"/>
      <c r="DS118" s="845"/>
      <c r="DT118" s="845"/>
      <c r="DU118" s="846"/>
      <c r="DV118" s="889" t="s">
        <v>444</v>
      </c>
      <c r="DW118" s="890"/>
      <c r="DX118" s="890"/>
      <c r="DY118" s="890"/>
      <c r="DZ118" s="891"/>
    </row>
    <row r="119" spans="1:130" s="226" customFormat="1" ht="26.25" customHeight="1" x14ac:dyDescent="0.2">
      <c r="A119" s="883" t="s">
        <v>440</v>
      </c>
      <c r="B119" s="884"/>
      <c r="C119" s="925" t="s">
        <v>441</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19820</v>
      </c>
      <c r="AB119" s="954"/>
      <c r="AC119" s="954"/>
      <c r="AD119" s="954"/>
      <c r="AE119" s="955"/>
      <c r="AF119" s="956">
        <v>19830</v>
      </c>
      <c r="AG119" s="954"/>
      <c r="AH119" s="954"/>
      <c r="AI119" s="954"/>
      <c r="AJ119" s="955"/>
      <c r="AK119" s="956">
        <v>19840</v>
      </c>
      <c r="AL119" s="954"/>
      <c r="AM119" s="954"/>
      <c r="AN119" s="954"/>
      <c r="AO119" s="955"/>
      <c r="AP119" s="957">
        <v>0.6</v>
      </c>
      <c r="AQ119" s="958"/>
      <c r="AR119" s="958"/>
      <c r="AS119" s="958"/>
      <c r="AT119" s="959"/>
      <c r="AU119" s="999"/>
      <c r="AV119" s="1000"/>
      <c r="AW119" s="1000"/>
      <c r="AX119" s="1000"/>
      <c r="AY119" s="1000"/>
      <c r="AZ119" s="247" t="s">
        <v>189</v>
      </c>
      <c r="BA119" s="247"/>
      <c r="BB119" s="247"/>
      <c r="BC119" s="247"/>
      <c r="BD119" s="247"/>
      <c r="BE119" s="247"/>
      <c r="BF119" s="247"/>
      <c r="BG119" s="247"/>
      <c r="BH119" s="247"/>
      <c r="BI119" s="247"/>
      <c r="BJ119" s="247"/>
      <c r="BK119" s="247"/>
      <c r="BL119" s="247"/>
      <c r="BM119" s="247"/>
      <c r="BN119" s="247"/>
      <c r="BO119" s="942" t="s">
        <v>469</v>
      </c>
      <c r="BP119" s="943"/>
      <c r="BQ119" s="944">
        <v>8383737</v>
      </c>
      <c r="BR119" s="910"/>
      <c r="BS119" s="910"/>
      <c r="BT119" s="910"/>
      <c r="BU119" s="910"/>
      <c r="BV119" s="910">
        <v>8088314</v>
      </c>
      <c r="BW119" s="910"/>
      <c r="BX119" s="910"/>
      <c r="BY119" s="910"/>
      <c r="BZ119" s="910"/>
      <c r="CA119" s="910">
        <v>8144430</v>
      </c>
      <c r="CB119" s="910"/>
      <c r="CC119" s="910"/>
      <c r="CD119" s="910"/>
      <c r="CE119" s="910"/>
      <c r="CF119" s="813"/>
      <c r="CG119" s="814"/>
      <c r="CH119" s="814"/>
      <c r="CI119" s="814"/>
      <c r="CJ119" s="899"/>
      <c r="CK119" s="993"/>
      <c r="CL119" s="888"/>
      <c r="CM119" s="903" t="s">
        <v>470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370843</v>
      </c>
      <c r="DH119" s="829"/>
      <c r="DI119" s="829"/>
      <c r="DJ119" s="829"/>
      <c r="DK119" s="830"/>
      <c r="DL119" s="831">
        <v>354024</v>
      </c>
      <c r="DM119" s="829"/>
      <c r="DN119" s="829"/>
      <c r="DO119" s="829"/>
      <c r="DP119" s="830"/>
      <c r="DQ119" s="831">
        <v>679269</v>
      </c>
      <c r="DR119" s="829"/>
      <c r="DS119" s="829"/>
      <c r="DT119" s="829"/>
      <c r="DU119" s="830"/>
      <c r="DV119" s="913">
        <v>20.399999999999999</v>
      </c>
      <c r="DW119" s="914"/>
      <c r="DX119" s="914"/>
      <c r="DY119" s="914"/>
      <c r="DZ119" s="915"/>
    </row>
    <row r="120" spans="1:130" s="226" customFormat="1" ht="26.25" customHeight="1" x14ac:dyDescent="0.2">
      <c r="A120" s="885"/>
      <c r="B120" s="886"/>
      <c r="C120" s="880" t="s">
        <v>446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416</v>
      </c>
      <c r="AB120" s="845"/>
      <c r="AC120" s="845"/>
      <c r="AD120" s="845"/>
      <c r="AE120" s="846"/>
      <c r="AF120" s="847" t="s">
        <v>447</v>
      </c>
      <c r="AG120" s="845"/>
      <c r="AH120" s="845"/>
      <c r="AI120" s="845"/>
      <c r="AJ120" s="846"/>
      <c r="AK120" s="847" t="s">
        <v>130</v>
      </c>
      <c r="AL120" s="845"/>
      <c r="AM120" s="845"/>
      <c r="AN120" s="845"/>
      <c r="AO120" s="846"/>
      <c r="AP120" s="889" t="s">
        <v>443</v>
      </c>
      <c r="AQ120" s="890"/>
      <c r="AR120" s="890"/>
      <c r="AS120" s="890"/>
      <c r="AT120" s="891"/>
      <c r="AU120" s="945" t="s">
        <v>471</v>
      </c>
      <c r="AV120" s="946"/>
      <c r="AW120" s="946"/>
      <c r="AX120" s="946"/>
      <c r="AY120" s="947"/>
      <c r="AZ120" s="925" t="s">
        <v>472</v>
      </c>
      <c r="BA120" s="873"/>
      <c r="BB120" s="873"/>
      <c r="BC120" s="873"/>
      <c r="BD120" s="873"/>
      <c r="BE120" s="873"/>
      <c r="BF120" s="873"/>
      <c r="BG120" s="873"/>
      <c r="BH120" s="873"/>
      <c r="BI120" s="873"/>
      <c r="BJ120" s="873"/>
      <c r="BK120" s="873"/>
      <c r="BL120" s="873"/>
      <c r="BM120" s="873"/>
      <c r="BN120" s="873"/>
      <c r="BO120" s="873"/>
      <c r="BP120" s="874"/>
      <c r="BQ120" s="926">
        <v>1528896</v>
      </c>
      <c r="BR120" s="907"/>
      <c r="BS120" s="907"/>
      <c r="BT120" s="907"/>
      <c r="BU120" s="907"/>
      <c r="BV120" s="907">
        <v>1793279</v>
      </c>
      <c r="BW120" s="907"/>
      <c r="BX120" s="907"/>
      <c r="BY120" s="907"/>
      <c r="BZ120" s="907"/>
      <c r="CA120" s="907">
        <v>2294671</v>
      </c>
      <c r="CB120" s="907"/>
      <c r="CC120" s="907"/>
      <c r="CD120" s="907"/>
      <c r="CE120" s="907"/>
      <c r="CF120" s="931">
        <v>68.900000000000006</v>
      </c>
      <c r="CG120" s="932"/>
      <c r="CH120" s="932"/>
      <c r="CI120" s="932"/>
      <c r="CJ120" s="932"/>
      <c r="CK120" s="933" t="s">
        <v>473</v>
      </c>
      <c r="CL120" s="917"/>
      <c r="CM120" s="917"/>
      <c r="CN120" s="917"/>
      <c r="CO120" s="918"/>
      <c r="CP120" s="937" t="s">
        <v>474</v>
      </c>
      <c r="CQ120" s="938"/>
      <c r="CR120" s="938"/>
      <c r="CS120" s="938"/>
      <c r="CT120" s="938"/>
      <c r="CU120" s="938"/>
      <c r="CV120" s="938"/>
      <c r="CW120" s="938"/>
      <c r="CX120" s="938"/>
      <c r="CY120" s="938"/>
      <c r="CZ120" s="938"/>
      <c r="DA120" s="938"/>
      <c r="DB120" s="938"/>
      <c r="DC120" s="938"/>
      <c r="DD120" s="938"/>
      <c r="DE120" s="938"/>
      <c r="DF120" s="939"/>
      <c r="DG120" s="926">
        <v>1188862</v>
      </c>
      <c r="DH120" s="907"/>
      <c r="DI120" s="907"/>
      <c r="DJ120" s="907"/>
      <c r="DK120" s="907"/>
      <c r="DL120" s="907">
        <v>1132488</v>
      </c>
      <c r="DM120" s="907"/>
      <c r="DN120" s="907"/>
      <c r="DO120" s="907"/>
      <c r="DP120" s="907"/>
      <c r="DQ120" s="907">
        <v>1153641</v>
      </c>
      <c r="DR120" s="907"/>
      <c r="DS120" s="907"/>
      <c r="DT120" s="907"/>
      <c r="DU120" s="907"/>
      <c r="DV120" s="908">
        <v>34.6</v>
      </c>
      <c r="DW120" s="908"/>
      <c r="DX120" s="908"/>
      <c r="DY120" s="908"/>
      <c r="DZ120" s="909"/>
    </row>
    <row r="121" spans="1:130" s="226" customFormat="1" ht="26.25" customHeight="1" x14ac:dyDescent="0.2">
      <c r="A121" s="885"/>
      <c r="B121" s="886"/>
      <c r="C121" s="928" t="s">
        <v>475</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416</v>
      </c>
      <c r="AB121" s="845"/>
      <c r="AC121" s="845"/>
      <c r="AD121" s="845"/>
      <c r="AE121" s="846"/>
      <c r="AF121" s="847" t="s">
        <v>447</v>
      </c>
      <c r="AG121" s="845"/>
      <c r="AH121" s="845"/>
      <c r="AI121" s="845"/>
      <c r="AJ121" s="846"/>
      <c r="AK121" s="847" t="s">
        <v>130</v>
      </c>
      <c r="AL121" s="845"/>
      <c r="AM121" s="845"/>
      <c r="AN121" s="845"/>
      <c r="AO121" s="846"/>
      <c r="AP121" s="889" t="s">
        <v>476</v>
      </c>
      <c r="AQ121" s="890"/>
      <c r="AR121" s="890"/>
      <c r="AS121" s="890"/>
      <c r="AT121" s="891"/>
      <c r="AU121" s="948"/>
      <c r="AV121" s="949"/>
      <c r="AW121" s="949"/>
      <c r="AX121" s="949"/>
      <c r="AY121" s="950"/>
      <c r="AZ121" s="880" t="s">
        <v>477</v>
      </c>
      <c r="BA121" s="817"/>
      <c r="BB121" s="817"/>
      <c r="BC121" s="817"/>
      <c r="BD121" s="817"/>
      <c r="BE121" s="817"/>
      <c r="BF121" s="817"/>
      <c r="BG121" s="817"/>
      <c r="BH121" s="817"/>
      <c r="BI121" s="817"/>
      <c r="BJ121" s="817"/>
      <c r="BK121" s="817"/>
      <c r="BL121" s="817"/>
      <c r="BM121" s="817"/>
      <c r="BN121" s="817"/>
      <c r="BO121" s="817"/>
      <c r="BP121" s="818"/>
      <c r="BQ121" s="881">
        <v>549638</v>
      </c>
      <c r="BR121" s="882"/>
      <c r="BS121" s="882"/>
      <c r="BT121" s="882"/>
      <c r="BU121" s="882"/>
      <c r="BV121" s="882">
        <v>517226</v>
      </c>
      <c r="BW121" s="882"/>
      <c r="BX121" s="882"/>
      <c r="BY121" s="882"/>
      <c r="BZ121" s="882"/>
      <c r="CA121" s="882">
        <v>484429</v>
      </c>
      <c r="CB121" s="882"/>
      <c r="CC121" s="882"/>
      <c r="CD121" s="882"/>
      <c r="CE121" s="882"/>
      <c r="CF121" s="940">
        <v>14.5</v>
      </c>
      <c r="CG121" s="941"/>
      <c r="CH121" s="941"/>
      <c r="CI121" s="941"/>
      <c r="CJ121" s="941"/>
      <c r="CK121" s="934"/>
      <c r="CL121" s="920"/>
      <c r="CM121" s="920"/>
      <c r="CN121" s="920"/>
      <c r="CO121" s="921"/>
      <c r="CP121" s="900" t="s">
        <v>478</v>
      </c>
      <c r="CQ121" s="901"/>
      <c r="CR121" s="901"/>
      <c r="CS121" s="901"/>
      <c r="CT121" s="901"/>
      <c r="CU121" s="901"/>
      <c r="CV121" s="901"/>
      <c r="CW121" s="901"/>
      <c r="CX121" s="901"/>
      <c r="CY121" s="901"/>
      <c r="CZ121" s="901"/>
      <c r="DA121" s="901"/>
      <c r="DB121" s="901"/>
      <c r="DC121" s="901"/>
      <c r="DD121" s="901"/>
      <c r="DE121" s="901"/>
      <c r="DF121" s="902"/>
      <c r="DG121" s="881">
        <v>3917</v>
      </c>
      <c r="DH121" s="882"/>
      <c r="DI121" s="882"/>
      <c r="DJ121" s="882"/>
      <c r="DK121" s="882"/>
      <c r="DL121" s="882">
        <v>15455</v>
      </c>
      <c r="DM121" s="882"/>
      <c r="DN121" s="882"/>
      <c r="DO121" s="882"/>
      <c r="DP121" s="882"/>
      <c r="DQ121" s="882">
        <v>13159</v>
      </c>
      <c r="DR121" s="882"/>
      <c r="DS121" s="882"/>
      <c r="DT121" s="882"/>
      <c r="DU121" s="882"/>
      <c r="DV121" s="859">
        <v>0.4</v>
      </c>
      <c r="DW121" s="859"/>
      <c r="DX121" s="859"/>
      <c r="DY121" s="859"/>
      <c r="DZ121" s="860"/>
    </row>
    <row r="122" spans="1:130" s="226" customFormat="1" ht="26.25" customHeight="1" x14ac:dyDescent="0.2">
      <c r="A122" s="885"/>
      <c r="B122" s="886"/>
      <c r="C122" s="880" t="s">
        <v>457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444</v>
      </c>
      <c r="AB122" s="845"/>
      <c r="AC122" s="845"/>
      <c r="AD122" s="845"/>
      <c r="AE122" s="846"/>
      <c r="AF122" s="847" t="s">
        <v>479</v>
      </c>
      <c r="AG122" s="845"/>
      <c r="AH122" s="845"/>
      <c r="AI122" s="845"/>
      <c r="AJ122" s="846"/>
      <c r="AK122" s="847" t="s">
        <v>130</v>
      </c>
      <c r="AL122" s="845"/>
      <c r="AM122" s="845"/>
      <c r="AN122" s="845"/>
      <c r="AO122" s="846"/>
      <c r="AP122" s="889" t="s">
        <v>480</v>
      </c>
      <c r="AQ122" s="890"/>
      <c r="AR122" s="890"/>
      <c r="AS122" s="890"/>
      <c r="AT122" s="891"/>
      <c r="AU122" s="948"/>
      <c r="AV122" s="949"/>
      <c r="AW122" s="949"/>
      <c r="AX122" s="949"/>
      <c r="AY122" s="950"/>
      <c r="AZ122" s="903" t="s">
        <v>481</v>
      </c>
      <c r="BA122" s="904"/>
      <c r="BB122" s="904"/>
      <c r="BC122" s="904"/>
      <c r="BD122" s="904"/>
      <c r="BE122" s="904"/>
      <c r="BF122" s="904"/>
      <c r="BG122" s="904"/>
      <c r="BH122" s="904"/>
      <c r="BI122" s="904"/>
      <c r="BJ122" s="904"/>
      <c r="BK122" s="904"/>
      <c r="BL122" s="904"/>
      <c r="BM122" s="904"/>
      <c r="BN122" s="904"/>
      <c r="BO122" s="904"/>
      <c r="BP122" s="905"/>
      <c r="BQ122" s="944">
        <v>4734267</v>
      </c>
      <c r="BR122" s="910"/>
      <c r="BS122" s="910"/>
      <c r="BT122" s="910"/>
      <c r="BU122" s="910"/>
      <c r="BV122" s="910">
        <v>4653135</v>
      </c>
      <c r="BW122" s="910"/>
      <c r="BX122" s="910"/>
      <c r="BY122" s="910"/>
      <c r="BZ122" s="910"/>
      <c r="CA122" s="910">
        <v>4529502</v>
      </c>
      <c r="CB122" s="910"/>
      <c r="CC122" s="910"/>
      <c r="CD122" s="910"/>
      <c r="CE122" s="910"/>
      <c r="CF122" s="911">
        <v>135.9</v>
      </c>
      <c r="CG122" s="912"/>
      <c r="CH122" s="912"/>
      <c r="CI122" s="912"/>
      <c r="CJ122" s="912"/>
      <c r="CK122" s="934"/>
      <c r="CL122" s="920"/>
      <c r="CM122" s="920"/>
      <c r="CN122" s="920"/>
      <c r="CO122" s="921"/>
      <c r="CP122" s="900" t="s">
        <v>482</v>
      </c>
      <c r="CQ122" s="901"/>
      <c r="CR122" s="901"/>
      <c r="CS122" s="901"/>
      <c r="CT122" s="901"/>
      <c r="CU122" s="901"/>
      <c r="CV122" s="901"/>
      <c r="CW122" s="901"/>
      <c r="CX122" s="901"/>
      <c r="CY122" s="901"/>
      <c r="CZ122" s="901"/>
      <c r="DA122" s="901"/>
      <c r="DB122" s="901"/>
      <c r="DC122" s="901"/>
      <c r="DD122" s="901"/>
      <c r="DE122" s="901"/>
      <c r="DF122" s="902"/>
      <c r="DG122" s="881" t="s">
        <v>130</v>
      </c>
      <c r="DH122" s="882"/>
      <c r="DI122" s="882"/>
      <c r="DJ122" s="882"/>
      <c r="DK122" s="882"/>
      <c r="DL122" s="882" t="s">
        <v>444</v>
      </c>
      <c r="DM122" s="882"/>
      <c r="DN122" s="882"/>
      <c r="DO122" s="882"/>
      <c r="DP122" s="882"/>
      <c r="DQ122" s="882" t="s">
        <v>483</v>
      </c>
      <c r="DR122" s="882"/>
      <c r="DS122" s="882"/>
      <c r="DT122" s="882"/>
      <c r="DU122" s="882"/>
      <c r="DV122" s="859" t="s">
        <v>476</v>
      </c>
      <c r="DW122" s="859"/>
      <c r="DX122" s="859"/>
      <c r="DY122" s="859"/>
      <c r="DZ122" s="860"/>
    </row>
    <row r="123" spans="1:130" s="226" customFormat="1" ht="26.25" customHeight="1" x14ac:dyDescent="0.2">
      <c r="A123" s="885"/>
      <c r="B123" s="886"/>
      <c r="C123" s="880" t="s">
        <v>463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130</v>
      </c>
      <c r="AB123" s="845"/>
      <c r="AC123" s="845"/>
      <c r="AD123" s="845"/>
      <c r="AE123" s="846"/>
      <c r="AF123" s="847" t="s">
        <v>483</v>
      </c>
      <c r="AG123" s="845"/>
      <c r="AH123" s="845"/>
      <c r="AI123" s="845"/>
      <c r="AJ123" s="846"/>
      <c r="AK123" s="847" t="s">
        <v>444</v>
      </c>
      <c r="AL123" s="845"/>
      <c r="AM123" s="845"/>
      <c r="AN123" s="845"/>
      <c r="AO123" s="846"/>
      <c r="AP123" s="889" t="s">
        <v>480</v>
      </c>
      <c r="AQ123" s="890"/>
      <c r="AR123" s="890"/>
      <c r="AS123" s="890"/>
      <c r="AT123" s="891"/>
      <c r="AU123" s="951"/>
      <c r="AV123" s="952"/>
      <c r="AW123" s="952"/>
      <c r="AX123" s="952"/>
      <c r="AY123" s="952"/>
      <c r="AZ123" s="247" t="s">
        <v>189</v>
      </c>
      <c r="BA123" s="247"/>
      <c r="BB123" s="247"/>
      <c r="BC123" s="247"/>
      <c r="BD123" s="247"/>
      <c r="BE123" s="247"/>
      <c r="BF123" s="247"/>
      <c r="BG123" s="247"/>
      <c r="BH123" s="247"/>
      <c r="BI123" s="247"/>
      <c r="BJ123" s="247"/>
      <c r="BK123" s="247"/>
      <c r="BL123" s="247"/>
      <c r="BM123" s="247"/>
      <c r="BN123" s="247"/>
      <c r="BO123" s="942" t="s">
        <v>484</v>
      </c>
      <c r="BP123" s="943"/>
      <c r="BQ123" s="897">
        <v>6812801</v>
      </c>
      <c r="BR123" s="898"/>
      <c r="BS123" s="898"/>
      <c r="BT123" s="898"/>
      <c r="BU123" s="898"/>
      <c r="BV123" s="898">
        <v>6963640</v>
      </c>
      <c r="BW123" s="898"/>
      <c r="BX123" s="898"/>
      <c r="BY123" s="898"/>
      <c r="BZ123" s="898"/>
      <c r="CA123" s="898">
        <v>7308602</v>
      </c>
      <c r="CB123" s="898"/>
      <c r="CC123" s="898"/>
      <c r="CD123" s="898"/>
      <c r="CE123" s="898"/>
      <c r="CF123" s="813"/>
      <c r="CG123" s="814"/>
      <c r="CH123" s="814"/>
      <c r="CI123" s="814"/>
      <c r="CJ123" s="899"/>
      <c r="CK123" s="934"/>
      <c r="CL123" s="920"/>
      <c r="CM123" s="920"/>
      <c r="CN123" s="920"/>
      <c r="CO123" s="921"/>
      <c r="CP123" s="900" t="s">
        <v>485</v>
      </c>
      <c r="CQ123" s="901"/>
      <c r="CR123" s="901"/>
      <c r="CS123" s="901"/>
      <c r="CT123" s="901"/>
      <c r="CU123" s="901"/>
      <c r="CV123" s="901"/>
      <c r="CW123" s="901"/>
      <c r="CX123" s="901"/>
      <c r="CY123" s="901"/>
      <c r="CZ123" s="901"/>
      <c r="DA123" s="901"/>
      <c r="DB123" s="901"/>
      <c r="DC123" s="901"/>
      <c r="DD123" s="901"/>
      <c r="DE123" s="901"/>
      <c r="DF123" s="902"/>
      <c r="DG123" s="844" t="s">
        <v>130</v>
      </c>
      <c r="DH123" s="845"/>
      <c r="DI123" s="845"/>
      <c r="DJ123" s="845"/>
      <c r="DK123" s="846"/>
      <c r="DL123" s="847" t="s">
        <v>476</v>
      </c>
      <c r="DM123" s="845"/>
      <c r="DN123" s="845"/>
      <c r="DO123" s="845"/>
      <c r="DP123" s="846"/>
      <c r="DQ123" s="847" t="s">
        <v>443</v>
      </c>
      <c r="DR123" s="845"/>
      <c r="DS123" s="845"/>
      <c r="DT123" s="845"/>
      <c r="DU123" s="846"/>
      <c r="DV123" s="889" t="s">
        <v>130</v>
      </c>
      <c r="DW123" s="890"/>
      <c r="DX123" s="890"/>
      <c r="DY123" s="890"/>
      <c r="DZ123" s="891"/>
    </row>
    <row r="124" spans="1:130" s="226" customFormat="1" ht="26.25" customHeight="1" thickBot="1" x14ac:dyDescent="0.25">
      <c r="A124" s="885"/>
      <c r="B124" s="886"/>
      <c r="C124" s="880" t="s">
        <v>466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444</v>
      </c>
      <c r="AB124" s="845"/>
      <c r="AC124" s="845"/>
      <c r="AD124" s="845"/>
      <c r="AE124" s="846"/>
      <c r="AF124" s="847" t="s">
        <v>444</v>
      </c>
      <c r="AG124" s="845"/>
      <c r="AH124" s="845"/>
      <c r="AI124" s="845"/>
      <c r="AJ124" s="846"/>
      <c r="AK124" s="847" t="s">
        <v>483</v>
      </c>
      <c r="AL124" s="845"/>
      <c r="AM124" s="845"/>
      <c r="AN124" s="845"/>
      <c r="AO124" s="846"/>
      <c r="AP124" s="889" t="s">
        <v>129</v>
      </c>
      <c r="AQ124" s="890"/>
      <c r="AR124" s="890"/>
      <c r="AS124" s="890"/>
      <c r="AT124" s="891"/>
      <c r="AU124" s="892" t="s">
        <v>486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53.6</v>
      </c>
      <c r="BR124" s="896"/>
      <c r="BS124" s="896"/>
      <c r="BT124" s="896"/>
      <c r="BU124" s="896"/>
      <c r="BV124" s="896">
        <v>36.200000000000003</v>
      </c>
      <c r="BW124" s="896"/>
      <c r="BX124" s="896"/>
      <c r="BY124" s="896"/>
      <c r="BZ124" s="896"/>
      <c r="CA124" s="896">
        <v>25</v>
      </c>
      <c r="CB124" s="896"/>
      <c r="CC124" s="896"/>
      <c r="CD124" s="896"/>
      <c r="CE124" s="896"/>
      <c r="CF124" s="791"/>
      <c r="CG124" s="792"/>
      <c r="CH124" s="792"/>
      <c r="CI124" s="792"/>
      <c r="CJ124" s="927"/>
      <c r="CK124" s="935"/>
      <c r="CL124" s="935"/>
      <c r="CM124" s="935"/>
      <c r="CN124" s="935"/>
      <c r="CO124" s="936"/>
      <c r="CP124" s="900" t="s">
        <v>487</v>
      </c>
      <c r="CQ124" s="901"/>
      <c r="CR124" s="901"/>
      <c r="CS124" s="901"/>
      <c r="CT124" s="901"/>
      <c r="CU124" s="901"/>
      <c r="CV124" s="901"/>
      <c r="CW124" s="901"/>
      <c r="CX124" s="901"/>
      <c r="CY124" s="901"/>
      <c r="CZ124" s="901"/>
      <c r="DA124" s="901"/>
      <c r="DB124" s="901"/>
      <c r="DC124" s="901"/>
      <c r="DD124" s="901"/>
      <c r="DE124" s="901"/>
      <c r="DF124" s="902"/>
      <c r="DG124" s="828" t="s">
        <v>130</v>
      </c>
      <c r="DH124" s="829"/>
      <c r="DI124" s="829"/>
      <c r="DJ124" s="829"/>
      <c r="DK124" s="830"/>
      <c r="DL124" s="831" t="s">
        <v>416</v>
      </c>
      <c r="DM124" s="829"/>
      <c r="DN124" s="829"/>
      <c r="DO124" s="829"/>
      <c r="DP124" s="830"/>
      <c r="DQ124" s="831" t="s">
        <v>479</v>
      </c>
      <c r="DR124" s="829"/>
      <c r="DS124" s="829"/>
      <c r="DT124" s="829"/>
      <c r="DU124" s="830"/>
      <c r="DV124" s="913" t="s">
        <v>130</v>
      </c>
      <c r="DW124" s="914"/>
      <c r="DX124" s="914"/>
      <c r="DY124" s="914"/>
      <c r="DZ124" s="915"/>
    </row>
    <row r="125" spans="1:130" s="226" customFormat="1" ht="26.25" customHeight="1" x14ac:dyDescent="0.2">
      <c r="A125" s="885"/>
      <c r="B125" s="886"/>
      <c r="C125" s="880" t="s">
        <v>468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444</v>
      </c>
      <c r="AB125" s="845"/>
      <c r="AC125" s="845"/>
      <c r="AD125" s="845"/>
      <c r="AE125" s="846"/>
      <c r="AF125" s="847" t="s">
        <v>447</v>
      </c>
      <c r="AG125" s="845"/>
      <c r="AH125" s="845"/>
      <c r="AI125" s="845"/>
      <c r="AJ125" s="846"/>
      <c r="AK125" s="847" t="s">
        <v>479</v>
      </c>
      <c r="AL125" s="845"/>
      <c r="AM125" s="845"/>
      <c r="AN125" s="845"/>
      <c r="AO125" s="846"/>
      <c r="AP125" s="889" t="s">
        <v>479</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488</v>
      </c>
      <c r="CL125" s="917"/>
      <c r="CM125" s="917"/>
      <c r="CN125" s="917"/>
      <c r="CO125" s="918"/>
      <c r="CP125" s="925" t="s">
        <v>489</v>
      </c>
      <c r="CQ125" s="873"/>
      <c r="CR125" s="873"/>
      <c r="CS125" s="873"/>
      <c r="CT125" s="873"/>
      <c r="CU125" s="873"/>
      <c r="CV125" s="873"/>
      <c r="CW125" s="873"/>
      <c r="CX125" s="873"/>
      <c r="CY125" s="873"/>
      <c r="CZ125" s="873"/>
      <c r="DA125" s="873"/>
      <c r="DB125" s="873"/>
      <c r="DC125" s="873"/>
      <c r="DD125" s="873"/>
      <c r="DE125" s="873"/>
      <c r="DF125" s="874"/>
      <c r="DG125" s="926" t="s">
        <v>447</v>
      </c>
      <c r="DH125" s="907"/>
      <c r="DI125" s="907"/>
      <c r="DJ125" s="907"/>
      <c r="DK125" s="907"/>
      <c r="DL125" s="907" t="s">
        <v>416</v>
      </c>
      <c r="DM125" s="907"/>
      <c r="DN125" s="907"/>
      <c r="DO125" s="907"/>
      <c r="DP125" s="907"/>
      <c r="DQ125" s="907" t="s">
        <v>476</v>
      </c>
      <c r="DR125" s="907"/>
      <c r="DS125" s="907"/>
      <c r="DT125" s="907"/>
      <c r="DU125" s="907"/>
      <c r="DV125" s="908" t="s">
        <v>416</v>
      </c>
      <c r="DW125" s="908"/>
      <c r="DX125" s="908"/>
      <c r="DY125" s="908"/>
      <c r="DZ125" s="909"/>
    </row>
    <row r="126" spans="1:130" s="226" customFormat="1" ht="26.25" customHeight="1" thickBot="1" x14ac:dyDescent="0.25">
      <c r="A126" s="885"/>
      <c r="B126" s="886"/>
      <c r="C126" s="880" t="s">
        <v>470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44703</v>
      </c>
      <c r="AB126" s="845"/>
      <c r="AC126" s="845"/>
      <c r="AD126" s="845"/>
      <c r="AE126" s="846"/>
      <c r="AF126" s="847">
        <v>44722</v>
      </c>
      <c r="AG126" s="845"/>
      <c r="AH126" s="845"/>
      <c r="AI126" s="845"/>
      <c r="AJ126" s="846"/>
      <c r="AK126" s="847">
        <v>117795</v>
      </c>
      <c r="AL126" s="845"/>
      <c r="AM126" s="845"/>
      <c r="AN126" s="845"/>
      <c r="AO126" s="846"/>
      <c r="AP126" s="889">
        <v>3.5</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490</v>
      </c>
      <c r="CQ126" s="817"/>
      <c r="CR126" s="817"/>
      <c r="CS126" s="817"/>
      <c r="CT126" s="817"/>
      <c r="CU126" s="817"/>
      <c r="CV126" s="817"/>
      <c r="CW126" s="817"/>
      <c r="CX126" s="817"/>
      <c r="CY126" s="817"/>
      <c r="CZ126" s="817"/>
      <c r="DA126" s="817"/>
      <c r="DB126" s="817"/>
      <c r="DC126" s="817"/>
      <c r="DD126" s="817"/>
      <c r="DE126" s="817"/>
      <c r="DF126" s="818"/>
      <c r="DG126" s="881" t="s">
        <v>480</v>
      </c>
      <c r="DH126" s="882"/>
      <c r="DI126" s="882"/>
      <c r="DJ126" s="882"/>
      <c r="DK126" s="882"/>
      <c r="DL126" s="882" t="s">
        <v>444</v>
      </c>
      <c r="DM126" s="882"/>
      <c r="DN126" s="882"/>
      <c r="DO126" s="882"/>
      <c r="DP126" s="882"/>
      <c r="DQ126" s="882" t="s">
        <v>416</v>
      </c>
      <c r="DR126" s="882"/>
      <c r="DS126" s="882"/>
      <c r="DT126" s="882"/>
      <c r="DU126" s="882"/>
      <c r="DV126" s="859" t="s">
        <v>416</v>
      </c>
      <c r="DW126" s="859"/>
      <c r="DX126" s="859"/>
      <c r="DY126" s="859"/>
      <c r="DZ126" s="860"/>
    </row>
    <row r="127" spans="1:130" s="226" customFormat="1" ht="26.25" customHeight="1" x14ac:dyDescent="0.2">
      <c r="A127" s="887"/>
      <c r="B127" s="888"/>
      <c r="C127" s="903" t="s">
        <v>491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443</v>
      </c>
      <c r="AB127" s="845"/>
      <c r="AC127" s="845"/>
      <c r="AD127" s="845"/>
      <c r="AE127" s="846"/>
      <c r="AF127" s="847" t="s">
        <v>479</v>
      </c>
      <c r="AG127" s="845"/>
      <c r="AH127" s="845"/>
      <c r="AI127" s="845"/>
      <c r="AJ127" s="846"/>
      <c r="AK127" s="847" t="s">
        <v>483</v>
      </c>
      <c r="AL127" s="845"/>
      <c r="AM127" s="845"/>
      <c r="AN127" s="845"/>
      <c r="AO127" s="846"/>
      <c r="AP127" s="889" t="s">
        <v>480</v>
      </c>
      <c r="AQ127" s="890"/>
      <c r="AR127" s="890"/>
      <c r="AS127" s="890"/>
      <c r="AT127" s="891"/>
      <c r="AU127" s="228"/>
      <c r="AV127" s="228"/>
      <c r="AW127" s="228"/>
      <c r="AX127" s="906" t="s">
        <v>492</v>
      </c>
      <c r="AY127" s="877"/>
      <c r="AZ127" s="877"/>
      <c r="BA127" s="877"/>
      <c r="BB127" s="877"/>
      <c r="BC127" s="877"/>
      <c r="BD127" s="877"/>
      <c r="BE127" s="878"/>
      <c r="BF127" s="876" t="s">
        <v>493</v>
      </c>
      <c r="BG127" s="877"/>
      <c r="BH127" s="877"/>
      <c r="BI127" s="877"/>
      <c r="BJ127" s="877"/>
      <c r="BK127" s="877"/>
      <c r="BL127" s="878"/>
      <c r="BM127" s="876" t="s">
        <v>494</v>
      </c>
      <c r="BN127" s="877"/>
      <c r="BO127" s="877"/>
      <c r="BP127" s="877"/>
      <c r="BQ127" s="877"/>
      <c r="BR127" s="877"/>
      <c r="BS127" s="878"/>
      <c r="BT127" s="876" t="s">
        <v>495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496</v>
      </c>
      <c r="CQ127" s="817"/>
      <c r="CR127" s="817"/>
      <c r="CS127" s="817"/>
      <c r="CT127" s="817"/>
      <c r="CU127" s="817"/>
      <c r="CV127" s="817"/>
      <c r="CW127" s="817"/>
      <c r="CX127" s="817"/>
      <c r="CY127" s="817"/>
      <c r="CZ127" s="817"/>
      <c r="DA127" s="817"/>
      <c r="DB127" s="817"/>
      <c r="DC127" s="817"/>
      <c r="DD127" s="817"/>
      <c r="DE127" s="817"/>
      <c r="DF127" s="818"/>
      <c r="DG127" s="881" t="s">
        <v>480</v>
      </c>
      <c r="DH127" s="882"/>
      <c r="DI127" s="882"/>
      <c r="DJ127" s="882"/>
      <c r="DK127" s="882"/>
      <c r="DL127" s="882" t="s">
        <v>444</v>
      </c>
      <c r="DM127" s="882"/>
      <c r="DN127" s="882"/>
      <c r="DO127" s="882"/>
      <c r="DP127" s="882"/>
      <c r="DQ127" s="882" t="s">
        <v>479</v>
      </c>
      <c r="DR127" s="882"/>
      <c r="DS127" s="882"/>
      <c r="DT127" s="882"/>
      <c r="DU127" s="882"/>
      <c r="DV127" s="859" t="s">
        <v>444</v>
      </c>
      <c r="DW127" s="859"/>
      <c r="DX127" s="859"/>
      <c r="DY127" s="859"/>
      <c r="DZ127" s="860"/>
    </row>
    <row r="128" spans="1:130" s="226" customFormat="1" ht="26.25" customHeight="1" thickBot="1" x14ac:dyDescent="0.25">
      <c r="A128" s="861" t="s">
        <v>497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498</v>
      </c>
      <c r="X128" s="863"/>
      <c r="Y128" s="863"/>
      <c r="Z128" s="864"/>
      <c r="AA128" s="865">
        <v>1700</v>
      </c>
      <c r="AB128" s="866"/>
      <c r="AC128" s="866"/>
      <c r="AD128" s="866"/>
      <c r="AE128" s="867"/>
      <c r="AF128" s="868">
        <v>1636</v>
      </c>
      <c r="AG128" s="866"/>
      <c r="AH128" s="866"/>
      <c r="AI128" s="866"/>
      <c r="AJ128" s="867"/>
      <c r="AK128" s="868">
        <v>1644</v>
      </c>
      <c r="AL128" s="866"/>
      <c r="AM128" s="866"/>
      <c r="AN128" s="866"/>
      <c r="AO128" s="867"/>
      <c r="AP128" s="869"/>
      <c r="AQ128" s="870"/>
      <c r="AR128" s="870"/>
      <c r="AS128" s="870"/>
      <c r="AT128" s="871"/>
      <c r="AU128" s="228"/>
      <c r="AV128" s="228"/>
      <c r="AW128" s="228"/>
      <c r="AX128" s="872" t="s">
        <v>499</v>
      </c>
      <c r="AY128" s="873"/>
      <c r="AZ128" s="873"/>
      <c r="BA128" s="873"/>
      <c r="BB128" s="873"/>
      <c r="BC128" s="873"/>
      <c r="BD128" s="873"/>
      <c r="BE128" s="874"/>
      <c r="BF128" s="851" t="s">
        <v>480</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500</v>
      </c>
      <c r="CQ128" s="795"/>
      <c r="CR128" s="795"/>
      <c r="CS128" s="795"/>
      <c r="CT128" s="795"/>
      <c r="CU128" s="795"/>
      <c r="CV128" s="795"/>
      <c r="CW128" s="795"/>
      <c r="CX128" s="795"/>
      <c r="CY128" s="795"/>
      <c r="CZ128" s="795"/>
      <c r="DA128" s="795"/>
      <c r="DB128" s="795"/>
      <c r="DC128" s="795"/>
      <c r="DD128" s="795"/>
      <c r="DE128" s="795"/>
      <c r="DF128" s="796"/>
      <c r="DG128" s="855" t="s">
        <v>447</v>
      </c>
      <c r="DH128" s="856"/>
      <c r="DI128" s="856"/>
      <c r="DJ128" s="856"/>
      <c r="DK128" s="856"/>
      <c r="DL128" s="856" t="s">
        <v>447</v>
      </c>
      <c r="DM128" s="856"/>
      <c r="DN128" s="856"/>
      <c r="DO128" s="856"/>
      <c r="DP128" s="856"/>
      <c r="DQ128" s="856" t="s">
        <v>447</v>
      </c>
      <c r="DR128" s="856"/>
      <c r="DS128" s="856"/>
      <c r="DT128" s="856"/>
      <c r="DU128" s="856"/>
      <c r="DV128" s="857" t="s">
        <v>447</v>
      </c>
      <c r="DW128" s="857"/>
      <c r="DX128" s="857"/>
      <c r="DY128" s="857"/>
      <c r="DZ128" s="858"/>
    </row>
    <row r="129" spans="1:131" s="226" customFormat="1" ht="26.25" customHeight="1" x14ac:dyDescent="0.2">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501</v>
      </c>
      <c r="X129" s="842"/>
      <c r="Y129" s="842"/>
      <c r="Z129" s="843"/>
      <c r="AA129" s="844">
        <v>3308327</v>
      </c>
      <c r="AB129" s="845"/>
      <c r="AC129" s="845"/>
      <c r="AD129" s="845"/>
      <c r="AE129" s="846"/>
      <c r="AF129" s="847">
        <v>3477460</v>
      </c>
      <c r="AG129" s="845"/>
      <c r="AH129" s="845"/>
      <c r="AI129" s="845"/>
      <c r="AJ129" s="846"/>
      <c r="AK129" s="847">
        <v>3714746</v>
      </c>
      <c r="AL129" s="845"/>
      <c r="AM129" s="845"/>
      <c r="AN129" s="845"/>
      <c r="AO129" s="846"/>
      <c r="AP129" s="848"/>
      <c r="AQ129" s="849"/>
      <c r="AR129" s="849"/>
      <c r="AS129" s="849"/>
      <c r="AT129" s="850"/>
      <c r="AU129" s="229"/>
      <c r="AV129" s="229"/>
      <c r="AW129" s="229"/>
      <c r="AX129" s="816" t="s">
        <v>502</v>
      </c>
      <c r="AY129" s="817"/>
      <c r="AZ129" s="817"/>
      <c r="BA129" s="817"/>
      <c r="BB129" s="817"/>
      <c r="BC129" s="817"/>
      <c r="BD129" s="817"/>
      <c r="BE129" s="818"/>
      <c r="BF129" s="835" t="s">
        <v>444</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503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504</v>
      </c>
      <c r="X130" s="842"/>
      <c r="Y130" s="842"/>
      <c r="Z130" s="843"/>
      <c r="AA130" s="844">
        <v>378185</v>
      </c>
      <c r="AB130" s="845"/>
      <c r="AC130" s="845"/>
      <c r="AD130" s="845"/>
      <c r="AE130" s="846"/>
      <c r="AF130" s="847">
        <v>377116</v>
      </c>
      <c r="AG130" s="845"/>
      <c r="AH130" s="845"/>
      <c r="AI130" s="845"/>
      <c r="AJ130" s="846"/>
      <c r="AK130" s="847">
        <v>382923</v>
      </c>
      <c r="AL130" s="845"/>
      <c r="AM130" s="845"/>
      <c r="AN130" s="845"/>
      <c r="AO130" s="846"/>
      <c r="AP130" s="848"/>
      <c r="AQ130" s="849"/>
      <c r="AR130" s="849"/>
      <c r="AS130" s="849"/>
      <c r="AT130" s="850"/>
      <c r="AU130" s="229"/>
      <c r="AV130" s="229"/>
      <c r="AW130" s="229"/>
      <c r="AX130" s="816" t="s">
        <v>505</v>
      </c>
      <c r="AY130" s="817"/>
      <c r="AZ130" s="817"/>
      <c r="BA130" s="817"/>
      <c r="BB130" s="817"/>
      <c r="BC130" s="817"/>
      <c r="BD130" s="817"/>
      <c r="BE130" s="818"/>
      <c r="BF130" s="819">
        <v>8.8000000000000007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506</v>
      </c>
      <c r="X131" s="826"/>
      <c r="Y131" s="826"/>
      <c r="Z131" s="827"/>
      <c r="AA131" s="828">
        <v>2930142</v>
      </c>
      <c r="AB131" s="829"/>
      <c r="AC131" s="829"/>
      <c r="AD131" s="829"/>
      <c r="AE131" s="830"/>
      <c r="AF131" s="831">
        <v>3100344</v>
      </c>
      <c r="AG131" s="829"/>
      <c r="AH131" s="829"/>
      <c r="AI131" s="829"/>
      <c r="AJ131" s="830"/>
      <c r="AK131" s="831">
        <v>3331823</v>
      </c>
      <c r="AL131" s="829"/>
      <c r="AM131" s="829"/>
      <c r="AN131" s="829"/>
      <c r="AO131" s="830"/>
      <c r="AP131" s="832"/>
      <c r="AQ131" s="833"/>
      <c r="AR131" s="833"/>
      <c r="AS131" s="833"/>
      <c r="AT131" s="834"/>
      <c r="AU131" s="229"/>
      <c r="AV131" s="229"/>
      <c r="AW131" s="229"/>
      <c r="AX131" s="794" t="s">
        <v>507</v>
      </c>
      <c r="AY131" s="795"/>
      <c r="AZ131" s="795"/>
      <c r="BA131" s="795"/>
      <c r="BB131" s="795"/>
      <c r="BC131" s="795"/>
      <c r="BD131" s="795"/>
      <c r="BE131" s="796"/>
      <c r="BF131" s="797">
        <v>25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508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509</v>
      </c>
      <c r="W132" s="807"/>
      <c r="X132" s="807"/>
      <c r="Y132" s="807"/>
      <c r="Z132" s="808"/>
      <c r="AA132" s="809">
        <v>8.4246087729999992</v>
      </c>
      <c r="AB132" s="810"/>
      <c r="AC132" s="810"/>
      <c r="AD132" s="810"/>
      <c r="AE132" s="811"/>
      <c r="AF132" s="812">
        <v>8.4104215530000008</v>
      </c>
      <c r="AG132" s="810"/>
      <c r="AH132" s="810"/>
      <c r="AI132" s="810"/>
      <c r="AJ132" s="811"/>
      <c r="AK132" s="812">
        <v>9.5801307569999992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510</v>
      </c>
      <c r="W133" s="786"/>
      <c r="X133" s="786"/>
      <c r="Y133" s="786"/>
      <c r="Z133" s="787"/>
      <c r="AA133" s="788">
        <v>7.6</v>
      </c>
      <c r="AB133" s="789"/>
      <c r="AC133" s="789"/>
      <c r="AD133" s="789"/>
      <c r="AE133" s="790"/>
      <c r="AF133" s="788">
        <v>7.9</v>
      </c>
      <c r="AG133" s="789"/>
      <c r="AH133" s="789"/>
      <c r="AI133" s="789"/>
      <c r="AJ133" s="790"/>
      <c r="AK133" s="788">
        <v>8.8000000000000007</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s4zpCMkL6Az6XuPxsdkcLY9QaaUWaVmfrp9y4lmvY2BuSIHiiMrk6TjLrOVaMmKBxzsNQuWyHCQv+AlA/gq6g==" saltValue="4LXqCO4cXUZXEBgwgj/8x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6THfuuG7s+//OsxSJJu55O5RerjJpguNYLE6JkWIP9pCnVvRg1CVFxvUNeL7CICAO15JabgWkdVe2di2YkpxnA==" saltValue="2Do9Q63v8VD7W9RZnJB30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F3XAl4JmGeOHxz5DfSgilEc31kbOk1XADSf/egCTPQO+ySS2mDWL/FYzfPRGz8Ui07AznWCnVsWRS76P1m9+Q==" saltValue="Q8aYEt+9ta9BLiDjLi7ll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514</v>
      </c>
      <c r="AP7" s="268"/>
      <c r="AQ7" s="269" t="s">
        <v>515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516</v>
      </c>
      <c r="AQ8" s="275" t="s">
        <v>517</v>
      </c>
      <c r="AR8" s="276" t="s">
        <v>518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519</v>
      </c>
      <c r="AL9" s="1196"/>
      <c r="AM9" s="1196"/>
      <c r="AN9" s="1197"/>
      <c r="AO9" s="277">
        <v>1312343</v>
      </c>
      <c r="AP9" s="277">
        <v>134145</v>
      </c>
      <c r="AQ9" s="278">
        <v>138005</v>
      </c>
      <c r="AR9" s="279">
        <v>-2.8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520</v>
      </c>
      <c r="AL10" s="1196"/>
      <c r="AM10" s="1196"/>
      <c r="AN10" s="1197"/>
      <c r="AO10" s="280">
        <v>14442</v>
      </c>
      <c r="AP10" s="280">
        <v>1476</v>
      </c>
      <c r="AQ10" s="281">
        <v>18944</v>
      </c>
      <c r="AR10" s="282">
        <v>-92.2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521</v>
      </c>
      <c r="AL11" s="1196"/>
      <c r="AM11" s="1196"/>
      <c r="AN11" s="1197"/>
      <c r="AO11" s="280" t="s">
        <v>522</v>
      </c>
      <c r="AP11" s="280" t="s">
        <v>522</v>
      </c>
      <c r="AQ11" s="281">
        <v>1141</v>
      </c>
      <c r="AR11" s="282" t="s">
        <v>522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523</v>
      </c>
      <c r="AL12" s="1196"/>
      <c r="AM12" s="1196"/>
      <c r="AN12" s="1197"/>
      <c r="AO12" s="280" t="s">
        <v>522</v>
      </c>
      <c r="AP12" s="280" t="s">
        <v>522</v>
      </c>
      <c r="AQ12" s="281" t="s">
        <v>522</v>
      </c>
      <c r="AR12" s="282" t="s">
        <v>522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524</v>
      </c>
      <c r="AL13" s="1196"/>
      <c r="AM13" s="1196"/>
      <c r="AN13" s="1197"/>
      <c r="AO13" s="280">
        <v>53781</v>
      </c>
      <c r="AP13" s="280">
        <v>5497</v>
      </c>
      <c r="AQ13" s="281">
        <v>5446</v>
      </c>
      <c r="AR13" s="282">
        <v>0.9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525</v>
      </c>
      <c r="AL14" s="1196"/>
      <c r="AM14" s="1196"/>
      <c r="AN14" s="1197"/>
      <c r="AO14" s="280">
        <v>4313</v>
      </c>
      <c r="AP14" s="280">
        <v>441</v>
      </c>
      <c r="AQ14" s="281">
        <v>2970</v>
      </c>
      <c r="AR14" s="282">
        <v>-85.2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526</v>
      </c>
      <c r="AL15" s="1199"/>
      <c r="AM15" s="1199"/>
      <c r="AN15" s="1200"/>
      <c r="AO15" s="280">
        <v>-111352</v>
      </c>
      <c r="AP15" s="280">
        <v>-11382</v>
      </c>
      <c r="AQ15" s="281">
        <v>-11906</v>
      </c>
      <c r="AR15" s="282">
        <v>-4.4000000000000004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189</v>
      </c>
      <c r="AL16" s="1199"/>
      <c r="AM16" s="1199"/>
      <c r="AN16" s="1200"/>
      <c r="AO16" s="280">
        <v>1273527</v>
      </c>
      <c r="AP16" s="280">
        <v>130178</v>
      </c>
      <c r="AQ16" s="281">
        <v>154600</v>
      </c>
      <c r="AR16" s="282">
        <v>-15.8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531</v>
      </c>
      <c r="AL21" s="1202"/>
      <c r="AM21" s="1202"/>
      <c r="AN21" s="1203"/>
      <c r="AO21" s="293">
        <v>13.49</v>
      </c>
      <c r="AP21" s="294">
        <v>13.81</v>
      </c>
      <c r="AQ21" s="295">
        <v>-0.32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532</v>
      </c>
      <c r="AL22" s="1202"/>
      <c r="AM22" s="1202"/>
      <c r="AN22" s="1203"/>
      <c r="AO22" s="298">
        <v>102.8</v>
      </c>
      <c r="AP22" s="299">
        <v>95.5</v>
      </c>
      <c r="AQ22" s="300">
        <v>7.3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4" t="s">
        <v>533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ht="13.2" x14ac:dyDescent="0.2">
      <c r="A27" s="305"/>
      <c r="AO27" s="258"/>
      <c r="AP27" s="258"/>
      <c r="AQ27" s="258"/>
      <c r="AR27" s="258"/>
      <c r="AS27" s="258"/>
      <c r="AT27" s="258"/>
    </row>
    <row r="28" spans="1:46" ht="16.2" x14ac:dyDescent="0.2">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514</v>
      </c>
      <c r="AP30" s="268"/>
      <c r="AQ30" s="269" t="s">
        <v>515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516</v>
      </c>
      <c r="AQ31" s="275" t="s">
        <v>517</v>
      </c>
      <c r="AR31" s="276" t="s">
        <v>518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536</v>
      </c>
      <c r="AL32" s="1186"/>
      <c r="AM32" s="1186"/>
      <c r="AN32" s="1187"/>
      <c r="AO32" s="308">
        <v>448976</v>
      </c>
      <c r="AP32" s="308">
        <v>45893</v>
      </c>
      <c r="AQ32" s="309">
        <v>81359</v>
      </c>
      <c r="AR32" s="310">
        <v>-43.6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537</v>
      </c>
      <c r="AL33" s="1186"/>
      <c r="AM33" s="1186"/>
      <c r="AN33" s="1187"/>
      <c r="AO33" s="308" t="s">
        <v>522</v>
      </c>
      <c r="AP33" s="308" t="s">
        <v>522</v>
      </c>
      <c r="AQ33" s="309" t="s">
        <v>522</v>
      </c>
      <c r="AR33" s="310" t="s">
        <v>522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538</v>
      </c>
      <c r="AL34" s="1186"/>
      <c r="AM34" s="1186"/>
      <c r="AN34" s="1187"/>
      <c r="AO34" s="308" t="s">
        <v>522</v>
      </c>
      <c r="AP34" s="308" t="s">
        <v>522</v>
      </c>
      <c r="AQ34" s="309" t="s">
        <v>522</v>
      </c>
      <c r="AR34" s="310" t="s">
        <v>522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539</v>
      </c>
      <c r="AL35" s="1186"/>
      <c r="AM35" s="1186"/>
      <c r="AN35" s="1187"/>
      <c r="AO35" s="308">
        <v>103444</v>
      </c>
      <c r="AP35" s="308">
        <v>10574</v>
      </c>
      <c r="AQ35" s="309">
        <v>18647</v>
      </c>
      <c r="AR35" s="310">
        <v>-43.3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540</v>
      </c>
      <c r="AL36" s="1186"/>
      <c r="AM36" s="1186"/>
      <c r="AN36" s="1187"/>
      <c r="AO36" s="308">
        <v>13705</v>
      </c>
      <c r="AP36" s="308">
        <v>1401</v>
      </c>
      <c r="AQ36" s="309">
        <v>4480</v>
      </c>
      <c r="AR36" s="310">
        <v>-68.7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541</v>
      </c>
      <c r="AL37" s="1186"/>
      <c r="AM37" s="1186"/>
      <c r="AN37" s="1187"/>
      <c r="AO37" s="308">
        <v>137635</v>
      </c>
      <c r="AP37" s="308">
        <v>14069</v>
      </c>
      <c r="AQ37" s="309">
        <v>815</v>
      </c>
      <c r="AR37" s="310">
        <v>1626.3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542</v>
      </c>
      <c r="AL38" s="1189"/>
      <c r="AM38" s="1189"/>
      <c r="AN38" s="1190"/>
      <c r="AO38" s="311" t="s">
        <v>522</v>
      </c>
      <c r="AP38" s="311" t="s">
        <v>522</v>
      </c>
      <c r="AQ38" s="312">
        <v>14</v>
      </c>
      <c r="AR38" s="300" t="s">
        <v>522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543</v>
      </c>
      <c r="AL39" s="1189"/>
      <c r="AM39" s="1189"/>
      <c r="AN39" s="1190"/>
      <c r="AO39" s="308">
        <v>-1644</v>
      </c>
      <c r="AP39" s="308">
        <v>-168</v>
      </c>
      <c r="AQ39" s="309">
        <v>-4008</v>
      </c>
      <c r="AR39" s="310">
        <v>-95.8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544</v>
      </c>
      <c r="AL40" s="1186"/>
      <c r="AM40" s="1186"/>
      <c r="AN40" s="1187"/>
      <c r="AO40" s="308">
        <v>-382923</v>
      </c>
      <c r="AP40" s="308">
        <v>-39142</v>
      </c>
      <c r="AQ40" s="309">
        <v>-68941</v>
      </c>
      <c r="AR40" s="310">
        <v>-43.2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300</v>
      </c>
      <c r="AL41" s="1192"/>
      <c r="AM41" s="1192"/>
      <c r="AN41" s="1193"/>
      <c r="AO41" s="308">
        <v>319193</v>
      </c>
      <c r="AP41" s="308">
        <v>32627</v>
      </c>
      <c r="AQ41" s="309">
        <v>32367</v>
      </c>
      <c r="AR41" s="310">
        <v>0.8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514</v>
      </c>
      <c r="AN49" s="1180" t="s">
        <v>548</v>
      </c>
      <c r="AO49" s="1181"/>
      <c r="AP49" s="1181"/>
      <c r="AQ49" s="1181"/>
      <c r="AR49" s="1182"/>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549</v>
      </c>
      <c r="AO50" s="325" t="s">
        <v>550</v>
      </c>
      <c r="AP50" s="326" t="s">
        <v>551</v>
      </c>
      <c r="AQ50" s="327" t="s">
        <v>552</v>
      </c>
      <c r="AR50" s="328" t="s">
        <v>553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366161</v>
      </c>
      <c r="AN51" s="330">
        <v>34599</v>
      </c>
      <c r="AO51" s="331">
        <v>6.2</v>
      </c>
      <c r="AP51" s="332">
        <v>90072</v>
      </c>
      <c r="AQ51" s="333">
        <v>13.3</v>
      </c>
      <c r="AR51" s="334">
        <v>-7.1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255081</v>
      </c>
      <c r="AN52" s="338">
        <v>24103</v>
      </c>
      <c r="AO52" s="339">
        <v>-13.3</v>
      </c>
      <c r="AP52" s="340">
        <v>46083</v>
      </c>
      <c r="AQ52" s="341">
        <v>3.2</v>
      </c>
      <c r="AR52" s="342">
        <v>-16.5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373198</v>
      </c>
      <c r="AN53" s="330">
        <v>36205</v>
      </c>
      <c r="AO53" s="331">
        <v>4.5999999999999996</v>
      </c>
      <c r="AP53" s="332">
        <v>88328</v>
      </c>
      <c r="AQ53" s="333">
        <v>-1.9</v>
      </c>
      <c r="AR53" s="334">
        <v>6.5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271699</v>
      </c>
      <c r="AN54" s="338">
        <v>26358</v>
      </c>
      <c r="AO54" s="339">
        <v>9.4</v>
      </c>
      <c r="AP54" s="340">
        <v>49013</v>
      </c>
      <c r="AQ54" s="341">
        <v>6.4</v>
      </c>
      <c r="AR54" s="342">
        <v>3</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512685</v>
      </c>
      <c r="AN55" s="330">
        <v>50741</v>
      </c>
      <c r="AO55" s="331">
        <v>40.1</v>
      </c>
      <c r="AP55" s="332">
        <v>103390</v>
      </c>
      <c r="AQ55" s="333">
        <v>17.100000000000001</v>
      </c>
      <c r="AR55" s="334">
        <v>23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325746</v>
      </c>
      <c r="AN56" s="338">
        <v>32239</v>
      </c>
      <c r="AO56" s="339">
        <v>22.3</v>
      </c>
      <c r="AP56" s="340">
        <v>51269</v>
      </c>
      <c r="AQ56" s="341">
        <v>4.5999999999999996</v>
      </c>
      <c r="AR56" s="342">
        <v>17.7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430085</v>
      </c>
      <c r="AN57" s="330">
        <v>43181</v>
      </c>
      <c r="AO57" s="331">
        <v>-14.9</v>
      </c>
      <c r="AP57" s="332">
        <v>125391</v>
      </c>
      <c r="AQ57" s="333">
        <v>21.3</v>
      </c>
      <c r="AR57" s="334">
        <v>-36.200000000000003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306054</v>
      </c>
      <c r="AN58" s="338">
        <v>30728</v>
      </c>
      <c r="AO58" s="339">
        <v>-4.7</v>
      </c>
      <c r="AP58" s="340">
        <v>68516</v>
      </c>
      <c r="AQ58" s="341">
        <v>33.6</v>
      </c>
      <c r="AR58" s="342">
        <v>-38.299999999999997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445742</v>
      </c>
      <c r="AN59" s="330">
        <v>45563</v>
      </c>
      <c r="AO59" s="331">
        <v>5.5</v>
      </c>
      <c r="AP59" s="332">
        <v>138402</v>
      </c>
      <c r="AQ59" s="333">
        <v>10.4</v>
      </c>
      <c r="AR59" s="334">
        <v>-4.9000000000000004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402148</v>
      </c>
      <c r="AN60" s="338">
        <v>41107</v>
      </c>
      <c r="AO60" s="339">
        <v>33.799999999999997</v>
      </c>
      <c r="AP60" s="340">
        <v>70652</v>
      </c>
      <c r="AQ60" s="341">
        <v>3.1</v>
      </c>
      <c r="AR60" s="342">
        <v>30.7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425574</v>
      </c>
      <c r="AN61" s="345">
        <v>42058</v>
      </c>
      <c r="AO61" s="346">
        <v>8.3000000000000007</v>
      </c>
      <c r="AP61" s="347">
        <v>109117</v>
      </c>
      <c r="AQ61" s="348">
        <v>12</v>
      </c>
      <c r="AR61" s="334">
        <v>-3.7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312146</v>
      </c>
      <c r="AN62" s="338">
        <v>30907</v>
      </c>
      <c r="AO62" s="339">
        <v>9.5</v>
      </c>
      <c r="AP62" s="340">
        <v>57107</v>
      </c>
      <c r="AQ62" s="341">
        <v>10.199999999999999</v>
      </c>
      <c r="AR62" s="342">
        <v>-0.7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YhlI1WCdq0tq7P3BGhpRnbglMEueOeikhyb0VFex6gwJp5dkKh9Yg4/opqVzvGkSSGe4xzQ5jErGCUwENcuw7w==" saltValue="npLb8JDekamATSho8iBU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562</v>
      </c>
    </row>
    <row r="121" spans="125:125" ht="13.5" hidden="1" customHeight="1" x14ac:dyDescent="0.2">
      <c r="DU121" s="255"/>
    </row>
  </sheetData>
  <sheetProtection algorithmName="SHA-512" hashValue="FGSUCH9Xo75XxiHk6/jar+v4AKdfIyERdrX4/VMfeDfvU8yxtQhguCXy44mZFtKO68+QUdf4aziX1kJCBed//g==" saltValue="PmNpwoBsOdfT56nJ86YM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563</v>
      </c>
    </row>
  </sheetData>
  <sheetProtection algorithmName="SHA-512" hashValue="zi7s9J/Plfa2IwNEfjbDcKscfdpaObl1AFpsrULebzdAtXn0HA9FSYobEz6PNudGJPyDnQ0S286NMjrXAEQ2uQ==" saltValue="F6X/gdOqxhsxYJmzw4EJ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04" t="s">
        <v>3</v>
      </c>
      <c r="D47" s="1204"/>
      <c r="E47" s="1205"/>
      <c r="F47" s="11">
        <v>17.96</v>
      </c>
      <c r="G47" s="12">
        <v>18.32</v>
      </c>
      <c r="H47" s="12">
        <v>19.84</v>
      </c>
      <c r="I47" s="12">
        <v>21.92</v>
      </c>
      <c r="J47" s="13">
        <v>23.32</v>
      </c>
    </row>
    <row r="48" spans="2:10" ht="57.75" customHeight="1" x14ac:dyDescent="0.2">
      <c r="B48" s="14"/>
      <c r="C48" s="1206" t="s">
        <v>4</v>
      </c>
      <c r="D48" s="1206"/>
      <c r="E48" s="1207"/>
      <c r="F48" s="15">
        <v>5.69</v>
      </c>
      <c r="G48" s="16">
        <v>5.9</v>
      </c>
      <c r="H48" s="16">
        <v>7.93</v>
      </c>
      <c r="I48" s="16">
        <v>10.75</v>
      </c>
      <c r="J48" s="17">
        <v>9.7100000000000009</v>
      </c>
    </row>
    <row r="49" spans="2:10" ht="57.75" customHeight="1" thickBot="1" x14ac:dyDescent="0.25">
      <c r="B49" s="18"/>
      <c r="C49" s="1208" t="s">
        <v>5</v>
      </c>
      <c r="D49" s="1208"/>
      <c r="E49" s="1209"/>
      <c r="F49" s="19">
        <v>0.46</v>
      </c>
      <c r="G49" s="20">
        <v>0.36</v>
      </c>
      <c r="H49" s="20">
        <v>3.7</v>
      </c>
      <c r="I49" s="20">
        <v>6.24</v>
      </c>
      <c r="J49" s="21">
        <v>2.4500000000000002</v>
      </c>
    </row>
    <row r="50" spans="2:10" ht="13.2" x14ac:dyDescent="0.2"/>
  </sheetData>
  <sheetProtection algorithmName="SHA-512" hashValue="y4vK4hRmnB82V7n/4ztV3nhiOWSt/cdcwtwu681j7xE2EKaUJaWCVa0CXoWQ//EGzlkMibNJ/3Ay463wcXUhSg==" saltValue="FtlXDio5UQHZ1bsB8n4Y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2023-02-20T04:56:05Z</dcterms:created>
  <dcterms:modified xsi:type="dcterms:W3CDTF">2023-10-05T02:45:25Z</dcterms:modified>
  <cp:category/>
</cp:coreProperties>
</file>